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928" yWindow="300" windowWidth="18300" windowHeight="9480" activeTab="1"/>
  </bookViews>
  <sheets>
    <sheet name="SILAS (alle Abb. ausser 13)" sheetId="2" r:id="rId1"/>
    <sheet name="SWISSLAND (Abb. 13)" sheetId="5" r:id="rId2"/>
    <sheet name="Berechnung Abb. 10 und Tab. 4" sheetId="4" r:id="rId3"/>
  </sheets>
  <calcPr calcId="125725"/>
</workbook>
</file>

<file path=xl/calcChain.xml><?xml version="1.0" encoding="utf-8"?>
<calcChain xmlns="http://schemas.openxmlformats.org/spreadsheetml/2006/main">
  <c r="F26" i="4"/>
  <c r="E26"/>
  <c r="D26"/>
  <c r="C26"/>
  <c r="E10" i="5"/>
  <c r="E11"/>
  <c r="E9"/>
  <c r="D10"/>
  <c r="D11"/>
  <c r="D9"/>
  <c r="C9"/>
  <c r="C10"/>
  <c r="C11"/>
  <c r="C108" i="2"/>
  <c r="C109" s="1"/>
  <c r="E108"/>
  <c r="F108"/>
  <c r="D157"/>
  <c r="C157"/>
  <c r="C156"/>
  <c r="D156"/>
  <c r="D155"/>
  <c r="C155"/>
  <c r="C80"/>
  <c r="C81" s="1"/>
  <c r="E80"/>
  <c r="F80"/>
  <c r="D170"/>
  <c r="E170"/>
  <c r="F170"/>
  <c r="C170"/>
  <c r="C171" s="1"/>
  <c r="D122"/>
  <c r="E122"/>
  <c r="F122"/>
  <c r="C122"/>
  <c r="C123" s="1"/>
  <c r="C41"/>
  <c r="C42" s="1"/>
  <c r="D41"/>
  <c r="E41"/>
  <c r="F41"/>
  <c r="C51"/>
  <c r="D51"/>
  <c r="E51"/>
  <c r="F51"/>
  <c r="C11"/>
  <c r="C12" s="1"/>
  <c r="D11"/>
  <c r="E11"/>
  <c r="F11"/>
  <c r="C27"/>
  <c r="C28" s="1"/>
  <c r="D27"/>
  <c r="E27"/>
  <c r="F27"/>
  <c r="C18" i="4"/>
  <c r="C121" i="2"/>
  <c r="D121"/>
  <c r="E121"/>
  <c r="F121"/>
  <c r="C92"/>
  <c r="C93" s="1"/>
  <c r="D92"/>
  <c r="E92"/>
  <c r="F92"/>
  <c r="C66"/>
  <c r="C67" s="1"/>
  <c r="D66"/>
  <c r="E66"/>
  <c r="F66"/>
  <c r="C142"/>
  <c r="C143" s="1"/>
  <c r="D142"/>
  <c r="E142"/>
  <c r="F142"/>
  <c r="D154"/>
  <c r="C154"/>
  <c r="D184"/>
  <c r="E184"/>
  <c r="F184"/>
  <c r="C184"/>
  <c r="C185" s="1"/>
  <c r="F156"/>
  <c r="F157"/>
  <c r="F155"/>
  <c r="E156"/>
  <c r="E157"/>
  <c r="E155"/>
  <c r="E81" l="1"/>
  <c r="D143"/>
  <c r="D67"/>
  <c r="D93"/>
  <c r="D28"/>
  <c r="F12"/>
  <c r="D12"/>
  <c r="D42"/>
  <c r="E109"/>
  <c r="F109"/>
  <c r="F81"/>
  <c r="F67"/>
  <c r="E67"/>
  <c r="F93"/>
  <c r="E93"/>
  <c r="F28"/>
  <c r="E28"/>
  <c r="E12"/>
  <c r="F42"/>
  <c r="E42"/>
  <c r="F143"/>
  <c r="E143"/>
  <c r="F123"/>
  <c r="E123"/>
  <c r="D171"/>
  <c r="D123"/>
  <c r="F171"/>
  <c r="E171"/>
  <c r="D185"/>
  <c r="F185"/>
  <c r="E185"/>
  <c r="F154"/>
  <c r="E154"/>
</calcChain>
</file>

<file path=xl/sharedStrings.xml><?xml version="1.0" encoding="utf-8"?>
<sst xmlns="http://schemas.openxmlformats.org/spreadsheetml/2006/main" count="282" uniqueCount="172">
  <si>
    <t>VL1</t>
  </si>
  <si>
    <t>VL2</t>
  </si>
  <si>
    <t>GVE total</t>
  </si>
  <si>
    <t>Ref</t>
  </si>
  <si>
    <t>1000 GVE</t>
  </si>
  <si>
    <t>Rinderfleisch</t>
  </si>
  <si>
    <t>Schweinefleisch</t>
  </si>
  <si>
    <t>Milchkühe</t>
  </si>
  <si>
    <t>Mutterkühe</t>
  </si>
  <si>
    <t>Aufzucht</t>
  </si>
  <si>
    <t>Rindermast</t>
  </si>
  <si>
    <t>Sonstige RGVE</t>
  </si>
  <si>
    <t>Schweine</t>
  </si>
  <si>
    <t>Geflügel</t>
  </si>
  <si>
    <t>1000 ha</t>
  </si>
  <si>
    <t>Getreide</t>
  </si>
  <si>
    <t>Ölsaaten</t>
  </si>
  <si>
    <t>Hackfrüchte</t>
  </si>
  <si>
    <t>Silomais</t>
  </si>
  <si>
    <t>Gemüse</t>
  </si>
  <si>
    <t>Ökoflächen total</t>
  </si>
  <si>
    <t>Talregion</t>
  </si>
  <si>
    <t>Hügelregion</t>
  </si>
  <si>
    <t>Bergregion</t>
  </si>
  <si>
    <t>Mengen: Milch</t>
  </si>
  <si>
    <t>1000 t</t>
  </si>
  <si>
    <t>Verkehrsmilch</t>
  </si>
  <si>
    <t>Mengen: Rindfleisch</t>
  </si>
  <si>
    <t>Milchkuhfleisch</t>
  </si>
  <si>
    <t xml:space="preserve">Mutterkuhfleisch </t>
  </si>
  <si>
    <t>Natura-Beef</t>
  </si>
  <si>
    <t>Kalbfleisch</t>
  </si>
  <si>
    <t>Mio. Fr.</t>
  </si>
  <si>
    <t>Produktionswert: total</t>
  </si>
  <si>
    <t>Tierische Erzeugung</t>
  </si>
  <si>
    <t>Pflanzliche Erzeugung</t>
  </si>
  <si>
    <t>Sömmerungsprodukte</t>
  </si>
  <si>
    <t>Vorleistungen</t>
  </si>
  <si>
    <t>Kraftfuttermittel</t>
  </si>
  <si>
    <t>Landw. Dienstleistungen</t>
  </si>
  <si>
    <t>Löhne</t>
  </si>
  <si>
    <t>Fremdkosten</t>
  </si>
  <si>
    <t>Abschreibungen</t>
  </si>
  <si>
    <t>Pachten, Zinsen</t>
  </si>
  <si>
    <t>Produktionsabgaben</t>
  </si>
  <si>
    <t>Ökologischer Ausgleich</t>
  </si>
  <si>
    <t>Bio-/Extensoproduktion</t>
  </si>
  <si>
    <t>BTS, RAUS</t>
  </si>
  <si>
    <t>Düngerbedarf</t>
  </si>
  <si>
    <t>1000 t N</t>
  </si>
  <si>
    <t>Ammoniumnitrat</t>
  </si>
  <si>
    <t>Harnstoff</t>
  </si>
  <si>
    <t>Ammonium-Phosphat</t>
  </si>
  <si>
    <t>Kalk-Ammoniumnitrat</t>
  </si>
  <si>
    <t>Ammoniumsulfat</t>
  </si>
  <si>
    <t>Energiebedarf</t>
  </si>
  <si>
    <t>1000 TJ</t>
  </si>
  <si>
    <t>Strom</t>
  </si>
  <si>
    <t>Treibstoffe</t>
  </si>
  <si>
    <t>Heizstoffe</t>
  </si>
  <si>
    <t>Gebäude, Maschinen</t>
  </si>
  <si>
    <t>Düngemittel</t>
  </si>
  <si>
    <t>Andere Inputs</t>
  </si>
  <si>
    <t>Nahrungsmittelproduktion</t>
  </si>
  <si>
    <t>TJ</t>
  </si>
  <si>
    <t>Zucker</t>
  </si>
  <si>
    <t>Andere pfl. Produkte</t>
  </si>
  <si>
    <t>Anderes Fleisch</t>
  </si>
  <si>
    <t>Milch (inkl. Butter)</t>
  </si>
  <si>
    <t>Andere tier. Produkte</t>
  </si>
  <si>
    <t>Andere</t>
  </si>
  <si>
    <t>Gemeinw. Leistungen</t>
  </si>
  <si>
    <t>Anpassungsbeiträge</t>
  </si>
  <si>
    <t>Direktzahlungen</t>
  </si>
  <si>
    <t>Grundlagenverb. und Sozialmassn.</t>
  </si>
  <si>
    <t>Einkommen Reg. (100% Wirksamkeit weitere Leistungsprogramme)</t>
  </si>
  <si>
    <t>(summe)</t>
  </si>
  <si>
    <t>(summe markt)</t>
  </si>
  <si>
    <t>Tal</t>
  </si>
  <si>
    <t>Hügel</t>
  </si>
  <si>
    <t>Berg</t>
  </si>
  <si>
    <t>Total</t>
  </si>
  <si>
    <t>Hangbeiträge</t>
  </si>
  <si>
    <t>Ausgaben Stickstoff-Optimierung</t>
  </si>
  <si>
    <t>Grundlagenverbesserung und Sozialmassnahmen</t>
  </si>
  <si>
    <t>Produktion und Absatz (weitere Beiträge)</t>
  </si>
  <si>
    <t>Direktzahlungen ohne klaren Leistungsbezug</t>
  </si>
  <si>
    <t>Direktzahlungen mit klarem Leistungsbezug</t>
  </si>
  <si>
    <t>Wiederkäuerbeiträge</t>
  </si>
  <si>
    <t>Landschaftsqualitätsbeiträge</t>
  </si>
  <si>
    <t>Ressourcenbeiträge</t>
  </si>
  <si>
    <t>Kulturlandschaftsbeiträge</t>
  </si>
  <si>
    <t>Versorgungssicherheitsbeiträge</t>
  </si>
  <si>
    <t>Sömmerungsbeiträge/Andere</t>
  </si>
  <si>
    <t>nicht GWL</t>
  </si>
  <si>
    <t>Grundlagenverbesserung und Soziales</t>
  </si>
  <si>
    <t>Massnahmen Produktion und Absatz</t>
  </si>
  <si>
    <t>Einkommen der Einzelbetreibe (SWISSLAND)</t>
  </si>
  <si>
    <t>VL2 Talbetriebe</t>
  </si>
  <si>
    <t>VL2 Hügelbetriebe</t>
  </si>
  <si>
    <t>VL2 Bergbetriebe</t>
  </si>
  <si>
    <t>Subventionen: Total</t>
  </si>
  <si>
    <t>BR</t>
  </si>
  <si>
    <t>total</t>
  </si>
  <si>
    <t>% v. Ref17</t>
  </si>
  <si>
    <t>% v. Ref Tal</t>
  </si>
  <si>
    <t>% v. Ref Hügel</t>
  </si>
  <si>
    <t>% v. Ref Berg</t>
  </si>
  <si>
    <t>Produktion und Absatz (Anbaubeiträge)</t>
  </si>
  <si>
    <t>Wertschöpfung (inkl. gemeinwirtschaftliche Leistungen)</t>
  </si>
  <si>
    <t>Bem.: Erste und letzte Zeile für 2017 aus separater Tabelle der FAT</t>
  </si>
  <si>
    <t>Bem.: Erste und letzte Zeile für 2017 gemäss separater Tabelle der FAT</t>
  </si>
  <si>
    <t>Bem.: Zeile für 2017 gemäss separater Tabelle der FAT</t>
  </si>
  <si>
    <t>Abb. 2</t>
  </si>
  <si>
    <t>Abb. 3</t>
  </si>
  <si>
    <t>Abb. 8</t>
  </si>
  <si>
    <t>Abb. 5</t>
  </si>
  <si>
    <t>Abb. 4</t>
  </si>
  <si>
    <t>Abb. 10</t>
  </si>
  <si>
    <t>Abb. 11</t>
  </si>
  <si>
    <t>Abb. 15</t>
  </si>
  <si>
    <t>Abb. 14</t>
  </si>
  <si>
    <t>Abb. 12</t>
  </si>
  <si>
    <t>Abb. 7</t>
  </si>
  <si>
    <t>Abb. 9</t>
  </si>
  <si>
    <t>Abb. 6</t>
  </si>
  <si>
    <t>Offene Ackerfläche</t>
  </si>
  <si>
    <t>Abb. Nr.</t>
  </si>
  <si>
    <t xml:space="preserve">Quellen: </t>
  </si>
  <si>
    <t>Ref, VL1, VL2: Mann et al. 2011, S. 16</t>
  </si>
  <si>
    <t>BR: Zimmermann et al. 2011, S. 10</t>
  </si>
  <si>
    <t>Quellen:</t>
  </si>
  <si>
    <t>BR: Zimmermann et al. 2011, S. 8</t>
  </si>
  <si>
    <t>Ref, VL1, VL2: Mann et al. 2011, S. 15</t>
  </si>
  <si>
    <t>BR: Zimmermann et al. 2011, S. 9</t>
  </si>
  <si>
    <t>Ref, VL1, VL2: Mann et al. 2011, S. 19</t>
  </si>
  <si>
    <t>Ref, VL1, VL2: Mann et al. 2011, S. 18</t>
  </si>
  <si>
    <t>BR: Zimmermann et al. 2011, S. 11</t>
  </si>
  <si>
    <t>Ref, VL1, VL2: Mann et al. 2011, S. 45</t>
  </si>
  <si>
    <t>Ref, VL1, VL2: Mann et al. 2011, S. 42</t>
  </si>
  <si>
    <t>Ref, VL1, VL2: Mann et al. 2011, S. 17</t>
  </si>
  <si>
    <t>BR: Zimmermann et al. 2011, S. 12</t>
  </si>
  <si>
    <t>Ref, VL1, VL2: Mann et al. 2011, S. 44</t>
  </si>
  <si>
    <t>BR FAT-Bericht</t>
  </si>
  <si>
    <t>Gemeinwirtschaftliche Leistungen: eigene Berechnung der Summe der leistungsorientierten Subventionen (in Mio. Fr.):</t>
  </si>
  <si>
    <t>Ref:  Hangbeiträge 115, Ökol. Ausgleich: 206, Bio-/Extenso-Beiträge: 58, BTS/RAUS: 226, Sömmerung: 99, andere: 151 (Mann et al. 2011, S. 33)</t>
  </si>
  <si>
    <t>VL1: Alle Direktzahlungen ausser Anpassungsbeiträge: 51 (Mann et al. 2011, S. 33). Summe der DZ gemäss Mail von A. Zimmermann, 15.8.2011: 2886</t>
  </si>
  <si>
    <t>VL2: Alle Direktzahlungen ausser Anpassungsbeiträge: 51 (Mann et al. 2011, S. 33). Summe der DZ gemäss Mail von A. Zimmermann, 15.8.2011: 3291</t>
  </si>
  <si>
    <t>BR: Kulturlandschafts-B.: 137, Ressourcen-B.: 50, Landschaftsqualitäts-B.: 80, Hang-B.: 134, Ökol. Ausgleich: 300, Bio-/Extenso-B.: 61, BTS/RAUS: 241, Sömmerung/Andere: 211 (Zimmermann et al. 2011, S. 13</t>
  </si>
  <si>
    <t xml:space="preserve">BR (ausser Gemeinw. Leistungen): Zahlen von A. Zimmermann, Agroscope Tänikon, Dokument "WDZ_FAT_21 7 2011 (2)-korr.doc", erhalten am 26.7.2011.‎  (Zimmermann et al. 2011 verwendet andere Kategorien) </t>
  </si>
  <si>
    <t xml:space="preserve">Ref, VL1, VL2 (ausser Gemeinw. Leistungen): Mann et al. 2011, S. 29 </t>
  </si>
  <si>
    <t>BR: Zimmermann et al. 2011, S. 13; Wert für Produktionsabgaben übernommen von VL</t>
  </si>
  <si>
    <t>Ref: Mann et al. 2011, S. 32, VL1 und VL2: Mann et al. 2011, S. 32 korrigiert (Abschreibungen um 86 bzw. 169 Mio. reduziert für Annahme von 100% statt 80%  Einkommenswirksamkeit der weitere Leistungsprogramme; s. Mann et al., S. 52)</t>
  </si>
  <si>
    <t>Ref, VL1, VL2: Mann et al. 2011, S. 52. Zahlen nach Regionen gemäss Datenfile von Agroscope "VisionLandwirtschaft_Juni_Zahlen.xls" (erhalten am 5. Juli 2011)</t>
  </si>
  <si>
    <t>Ref, BR, VL1, VL2: korrigierte Zahlen zusammengestellt von A. Zimmermann (E-Mail vom 15.8.2011)</t>
  </si>
  <si>
    <t>Ref, BR, VL1, VL2: s. Quellen zu Abb. 10 und 15.</t>
  </si>
  <si>
    <t>Quelle:</t>
  </si>
  <si>
    <t>Mann et al. (2011), S. 59-61</t>
  </si>
  <si>
    <t>Abb. 13</t>
  </si>
  <si>
    <t>Berechnung der GWL in Szenario BR (gemäss Zimmermann et al. 2011, FAT-Bericht 744)</t>
  </si>
  <si>
    <t>in % von 2008</t>
  </si>
  <si>
    <t>s. Quellen zu Abb. 10</t>
  </si>
  <si>
    <t xml:space="preserve">2020: Änderung gegenüber Mann et al. (2011): </t>
  </si>
  <si>
    <t>75% der Beiträge für N-Optimierung werden ebenfalls in DZ für weitere Leistungsprogramme im Hügel- und Berggebiet umgelagert. Dies ergibt folgende Änderungen gegenüber Mann et al.:</t>
  </si>
  <si>
    <t>s. Variantenrechnung Zahlenfile A.Zimmermann vom 15.9.2011 (Spalte ganz rechts)</t>
  </si>
  <si>
    <t>Auswirkung auf Einkommen (Mio.) bei 70% für Berg, 30% für Hügel (Zimmermann)</t>
  </si>
  <si>
    <t>Auswirkung auf Einkommen (Mio.) bei Aufteilung proportional zu Anzahl Betriebe (Hügel: 12, Berg: 13)</t>
  </si>
  <si>
    <t>Auswirkung pro Betrieb im Mittel (Fr.)</t>
  </si>
  <si>
    <t>Anzahl Betriebe 2020 (Swissland, Mann et al. 2011, S. 56)</t>
  </si>
  <si>
    <t>BR: eigene Berechnung basierend auf Produktionswert und gemeinwirtschaftlichen Leistungen (s. Abb. 10) und Fremdkosten (Abb. 11) (vgl. Tab. 4 in Faktenblatt)</t>
  </si>
  <si>
    <t>Ref, VL1, VL2: eigene Berechnung basierend auf Produktionswert und gemeinwirtschaftlichen Leistungen (s. Abb. 10) und Fremdkosten (Abb. 11) (vgl. Tab. 4 in Faktenblatt)</t>
  </si>
  <si>
    <t>Tab. 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</si>
</sst>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19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21"/>
      <name val="Arial"/>
      <family val="2"/>
    </font>
    <font>
      <sz val="8"/>
      <color rgb="FFE46D0A"/>
      <name val="Arial"/>
      <family val="2"/>
    </font>
    <font>
      <sz val="8"/>
      <color rgb="FFFF0000"/>
      <name val="Arial"/>
      <family val="2"/>
    </font>
    <font>
      <sz val="8"/>
      <color rgb="FFFF66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rgb="FF7030A0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3" borderId="0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3" fillId="4" borderId="0" xfId="0" applyNumberFormat="1" applyFont="1" applyFill="1"/>
    <xf numFmtId="0" fontId="4" fillId="4" borderId="0" xfId="0" applyNumberFormat="1" applyFont="1" applyFill="1"/>
    <xf numFmtId="0" fontId="5" fillId="4" borderId="0" xfId="0" applyNumberFormat="1" applyFont="1" applyFill="1"/>
    <xf numFmtId="0" fontId="6" fillId="4" borderId="0" xfId="0" applyNumberFormat="1" applyFont="1" applyFill="1"/>
    <xf numFmtId="0" fontId="7" fillId="4" borderId="0" xfId="0" applyNumberFormat="1" applyFont="1" applyFill="1"/>
    <xf numFmtId="0" fontId="8" fillId="4" borderId="0" xfId="0" applyNumberFormat="1" applyFont="1" applyFill="1"/>
    <xf numFmtId="0" fontId="6" fillId="4" borderId="0" xfId="0" applyNumberFormat="1" applyFont="1" applyFill="1" applyBorder="1"/>
    <xf numFmtId="0" fontId="9" fillId="4" borderId="0" xfId="0" applyNumberFormat="1" applyFont="1" applyFill="1"/>
    <xf numFmtId="0" fontId="0" fillId="0" borderId="0" xfId="0" applyAlignment="1">
      <alignment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/>
    <xf numFmtId="164" fontId="12" fillId="0" borderId="0" xfId="0" applyNumberFormat="1" applyFont="1"/>
    <xf numFmtId="0" fontId="1" fillId="5" borderId="0" xfId="0" applyFont="1" applyFill="1"/>
    <xf numFmtId="0" fontId="17" fillId="4" borderId="0" xfId="0" applyNumberFormat="1" applyFont="1" applyFill="1"/>
    <xf numFmtId="165" fontId="18" fillId="0" borderId="0" xfId="0" applyNumberFormat="1" applyFont="1"/>
    <xf numFmtId="0" fontId="19" fillId="0" borderId="0" xfId="0" applyFont="1"/>
    <xf numFmtId="2" fontId="12" fillId="0" borderId="0" xfId="0" applyNumberFormat="1" applyFont="1"/>
    <xf numFmtId="0" fontId="1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13)'!$B$20</c:f>
              <c:strCache>
                <c:ptCount val="1"/>
                <c:pt idx="0">
                  <c:v>Milchkühe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13)'!$C$20,'SILAS (alle Abb. ausser 13)'!$D$20:$E$20,'SILAS (alle Abb. ausser 13)'!$F$20)</c:f>
              <c:numCache>
                <c:formatCode>General</c:formatCode>
                <c:ptCount val="4"/>
                <c:pt idx="0">
                  <c:v>602.85948999999994</c:v>
                </c:pt>
                <c:pt idx="1">
                  <c:v>585</c:v>
                </c:pt>
                <c:pt idx="2">
                  <c:v>570.12434999999994</c:v>
                </c:pt>
                <c:pt idx="3">
                  <c:v>542.39708999999993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13)'!$B$21</c:f>
              <c:strCache>
                <c:ptCount val="1"/>
                <c:pt idx="0">
                  <c:v>Mutterkühe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13)'!$C$21,'SILAS (alle Abb. ausser 13)'!$D$21:$E$21,'SILAS (alle Abb. ausser 13)'!$F$21)</c:f>
              <c:numCache>
                <c:formatCode>General</c:formatCode>
                <c:ptCount val="4"/>
                <c:pt idx="0">
                  <c:v>84.761870000000002</c:v>
                </c:pt>
                <c:pt idx="1">
                  <c:v>78</c:v>
                </c:pt>
                <c:pt idx="2">
                  <c:v>75.095850000000013</c:v>
                </c:pt>
                <c:pt idx="3">
                  <c:v>78.511259999999993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13)'!$B$22</c:f>
              <c:strCache>
                <c:ptCount val="1"/>
                <c:pt idx="0">
                  <c:v>Aufzucht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13)'!$C$22,'SILAS (alle Abb. ausser 13)'!$D$22:$E$22,'SILAS (alle Abb. ausser 13)'!$F$22)</c:f>
              <c:numCache>
                <c:formatCode>General</c:formatCode>
                <c:ptCount val="4"/>
                <c:pt idx="0">
                  <c:v>158.56482</c:v>
                </c:pt>
                <c:pt idx="1">
                  <c:v>154</c:v>
                </c:pt>
                <c:pt idx="2">
                  <c:v>149.95477</c:v>
                </c:pt>
                <c:pt idx="3">
                  <c:v>142.66192000000001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13)'!$B$23</c:f>
              <c:strCache>
                <c:ptCount val="1"/>
                <c:pt idx="0">
                  <c:v>Rindermast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13)'!$C$23,'SILAS (alle Abb. ausser 13)'!$D$23:$E$23,'SILAS (alle Abb. ausser 13)'!$F$23)</c:f>
              <c:numCache>
                <c:formatCode>General</c:formatCode>
                <c:ptCount val="4"/>
                <c:pt idx="0">
                  <c:v>77.784669999999991</c:v>
                </c:pt>
                <c:pt idx="1">
                  <c:v>72</c:v>
                </c:pt>
                <c:pt idx="2">
                  <c:v>72.703709999999987</c:v>
                </c:pt>
                <c:pt idx="3">
                  <c:v>71.932209999999998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13)'!$B$24</c:f>
              <c:strCache>
                <c:ptCount val="1"/>
                <c:pt idx="0">
                  <c:v>Sonstige RGVE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13)'!$C$24,'SILAS (alle Abb. ausser 13)'!$D$24:$E$24,'SILAS (alle Abb. ausser 13)'!$F$24)</c:f>
              <c:numCache>
                <c:formatCode>General</c:formatCode>
                <c:ptCount val="4"/>
                <c:pt idx="0">
                  <c:v>79.846530000000001</c:v>
                </c:pt>
                <c:pt idx="1">
                  <c:v>66</c:v>
                </c:pt>
                <c:pt idx="2">
                  <c:v>65.351839999999996</c:v>
                </c:pt>
                <c:pt idx="3">
                  <c:v>65.773169999999993</c:v>
                </c:pt>
              </c:numCache>
            </c:numRef>
          </c:val>
        </c:ser>
        <c:ser>
          <c:idx val="5"/>
          <c:order val="5"/>
          <c:tx>
            <c:strRef>
              <c:f>'SILAS (alle Abb. ausser 13)'!$B$25</c:f>
              <c:strCache>
                <c:ptCount val="1"/>
                <c:pt idx="0">
                  <c:v>Schweine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13)'!$C$25,'SILAS (alle Abb. ausser 13)'!$D$25:$E$25,'SILAS (alle Abb. ausser 13)'!$F$25)</c:f>
              <c:numCache>
                <c:formatCode>General</c:formatCode>
                <c:ptCount val="4"/>
                <c:pt idx="0">
                  <c:v>191.78404999999998</c:v>
                </c:pt>
                <c:pt idx="1">
                  <c:v>194</c:v>
                </c:pt>
                <c:pt idx="2">
                  <c:v>196.6891</c:v>
                </c:pt>
                <c:pt idx="3">
                  <c:v>197.67202</c:v>
                </c:pt>
              </c:numCache>
            </c:numRef>
          </c:val>
        </c:ser>
        <c:ser>
          <c:idx val="6"/>
          <c:order val="6"/>
          <c:tx>
            <c:strRef>
              <c:f>'SILAS (alle Abb. ausser 13)'!$B$26</c:f>
              <c:strCache>
                <c:ptCount val="1"/>
                <c:pt idx="0">
                  <c:v>Geflügel</c:v>
                </c:pt>
              </c:strCache>
            </c:strRef>
          </c:tx>
          <c:cat>
            <c:strRef>
              <c:f>('SILAS (alle Abb. ausser 13)'!$C$18,'SILAS (alle Abb. ausser 13)'!$D$18:$E$18,'SILAS (alle Abb. ausser 13)'!$F$18)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13)'!$C$26,'SILAS (alle Abb. ausser 13)'!$D$26:$E$26,'SILAS (alle Abb. ausser 13)'!$F$26)</c:f>
              <c:numCache>
                <c:formatCode>General</c:formatCode>
                <c:ptCount val="4"/>
                <c:pt idx="0">
                  <c:v>39.347209999999997</c:v>
                </c:pt>
                <c:pt idx="1">
                  <c:v>40</c:v>
                </c:pt>
                <c:pt idx="2">
                  <c:v>39.281160000000007</c:v>
                </c:pt>
                <c:pt idx="3">
                  <c:v>39.376289999999997</c:v>
                </c:pt>
              </c:numCache>
            </c:numRef>
          </c:val>
        </c:ser>
        <c:overlap val="100"/>
        <c:axId val="70326912"/>
        <c:axId val="70336896"/>
      </c:barChart>
      <c:catAx>
        <c:axId val="70326912"/>
        <c:scaling>
          <c:orientation val="minMax"/>
        </c:scaling>
        <c:axPos val="b"/>
        <c:tickLblPos val="nextTo"/>
        <c:crossAx val="70336896"/>
        <c:crosses val="autoZero"/>
        <c:auto val="1"/>
        <c:lblAlgn val="ctr"/>
        <c:lblOffset val="100"/>
      </c:catAx>
      <c:valAx>
        <c:axId val="703368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1000 GVE</a:t>
                </a:r>
              </a:p>
            </c:rich>
          </c:tx>
          <c:layout/>
        </c:title>
        <c:numFmt formatCode="General" sourceLinked="1"/>
        <c:tickLblPos val="nextTo"/>
        <c:crossAx val="70326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13)'!$B$165</c:f>
              <c:strCache>
                <c:ptCount val="1"/>
                <c:pt idx="0">
                  <c:v>Direktzahlungen</c:v>
                </c:pt>
              </c:strCache>
            </c:strRef>
          </c:tx>
          <c:cat>
            <c:strRef>
              <c:f>('SILAS (alle Abb. ausser 13)'!$C$163,'SILAS (alle Abb. ausser 13)'!$D$163,'SILAS (alle Abb. ausser 13)'!$E$163,'SILAS (alle Abb. ausser 13)'!$F$163)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13)'!$C$165,'SILAS (alle Abb. ausser 13)'!$D$165,'SILAS (alle Abb. ausser 13)'!$E$165,'SILAS (alle Abb. ausser 13)'!$F$165)</c:f>
              <c:numCache>
                <c:formatCode>General</c:formatCode>
                <c:ptCount val="4"/>
                <c:pt idx="0">
                  <c:v>2816</c:v>
                </c:pt>
                <c:pt idx="1">
                  <c:v>2816</c:v>
                </c:pt>
                <c:pt idx="2">
                  <c:v>2886</c:v>
                </c:pt>
                <c:pt idx="3">
                  <c:v>3291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13)'!$B$166</c:f>
              <c:strCache>
                <c:ptCount val="1"/>
                <c:pt idx="0">
                  <c:v>Grundlagenverb. und Sozialmassn.</c:v>
                </c:pt>
              </c:strCache>
            </c:strRef>
          </c:tx>
          <c:cat>
            <c:strRef>
              <c:f>('SILAS (alle Abb. ausser 13)'!$C$163,'SILAS (alle Abb. ausser 13)'!$D$163,'SILAS (alle Abb. ausser 13)'!$E$163,'SILAS (alle Abb. ausser 13)'!$F$163)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13)'!$C$166,'SILAS (alle Abb. ausser 13)'!$D$166,'SILAS (alle Abb. ausser 13)'!$E$166,'SILAS (alle Abb. ausser 13)'!$F$166)</c:f>
              <c:numCache>
                <c:formatCode>General</c:formatCode>
                <c:ptCount val="4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13)'!$B$167</c:f>
              <c:strCache>
                <c:ptCount val="1"/>
                <c:pt idx="0">
                  <c:v>Produktion und Absatz (Anbaubeiträge)</c:v>
                </c:pt>
              </c:strCache>
            </c:strRef>
          </c:tx>
          <c:cat>
            <c:strRef>
              <c:f>('SILAS (alle Abb. ausser 13)'!$C$163,'SILAS (alle Abb. ausser 13)'!$D$163,'SILAS (alle Abb. ausser 13)'!$E$163,'SILAS (alle Abb. ausser 13)'!$F$163)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13)'!$C$167,'SILAS (alle Abb. ausser 13)'!$D$167,'SILAS (alle Abb. ausser 13)'!$E$167,'SILAS (alle Abb. ausser 13)'!$F$167)</c:f>
              <c:numCache>
                <c:formatCode>General</c:formatCode>
                <c:ptCount val="4"/>
                <c:pt idx="0">
                  <c:v>70</c:v>
                </c:pt>
                <c:pt idx="1">
                  <c:v>70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13)'!$B$168</c:f>
              <c:strCache>
                <c:ptCount val="1"/>
                <c:pt idx="0">
                  <c:v>Produktion und Absatz (weitere Beiträge)</c:v>
                </c:pt>
              </c:strCache>
            </c:strRef>
          </c:tx>
          <c:cat>
            <c:strRef>
              <c:f>('SILAS (alle Abb. ausser 13)'!$C$163,'SILAS (alle Abb. ausser 13)'!$D$163,'SILAS (alle Abb. ausser 13)'!$E$163,'SILAS (alle Abb. ausser 13)'!$F$163)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13)'!$C$168,'SILAS (alle Abb. ausser 13)'!$D$168,'SILAS (alle Abb. ausser 13)'!$E$168,'SILAS (alle Abb. ausser 13)'!$F$168)</c:f>
              <c:numCache>
                <c:formatCode>General</c:formatCode>
                <c:ptCount val="4"/>
                <c:pt idx="0">
                  <c:v>405</c:v>
                </c:pt>
                <c:pt idx="1">
                  <c:v>405</c:v>
                </c:pt>
                <c:pt idx="2">
                  <c:v>405</c:v>
                </c:pt>
                <c:pt idx="3">
                  <c:v>0</c:v>
                </c:pt>
              </c:numCache>
            </c:numRef>
          </c:val>
        </c:ser>
        <c:overlap val="100"/>
        <c:axId val="72077696"/>
        <c:axId val="72079232"/>
      </c:barChart>
      <c:catAx>
        <c:axId val="72077696"/>
        <c:scaling>
          <c:orientation val="minMax"/>
        </c:scaling>
        <c:axPos val="b"/>
        <c:tickLblPos val="nextTo"/>
        <c:crossAx val="72079232"/>
        <c:crosses val="autoZero"/>
        <c:auto val="1"/>
        <c:lblAlgn val="ctr"/>
        <c:lblOffset val="100"/>
      </c:catAx>
      <c:valAx>
        <c:axId val="720792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Mio. Fr.</a:t>
                </a:r>
              </a:p>
            </c:rich>
          </c:tx>
          <c:layout/>
        </c:title>
        <c:numFmt formatCode="General" sourceLinked="1"/>
        <c:tickLblPos val="nextTo"/>
        <c:crossAx val="72077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24032540529346391"/>
          <c:y val="7.0358172908994737E-2"/>
          <c:w val="0.3106193415359958"/>
          <c:h val="0.69212049539434961"/>
        </c:manualLayout>
      </c:layout>
      <c:barChart>
        <c:barDir val="col"/>
        <c:grouping val="stacked"/>
        <c:ser>
          <c:idx val="0"/>
          <c:order val="0"/>
          <c:tx>
            <c:strRef>
              <c:f>'SILAS (alle Abb. ausser 13)'!$B$178</c:f>
              <c:strCache>
                <c:ptCount val="1"/>
                <c:pt idx="0">
                  <c:v>Direktzahlungen mit klarem Leistungsbezug</c:v>
                </c:pt>
              </c:strCache>
            </c:strRef>
          </c:tx>
          <c:cat>
            <c:strRef>
              <c:f>('SILAS (alle Abb. ausser 13)'!$C$176,'SILAS (alle Abb. ausser 13)'!$D$176:$E$176,'SILAS (alle Abb. ausser 13)'!$F$176)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13)'!$C$178,'SILAS (alle Abb. ausser 13)'!$D$178:$E$178,'SILAS (alle Abb. ausser 13)'!$F$178)</c:f>
              <c:numCache>
                <c:formatCode>General</c:formatCode>
                <c:ptCount val="4"/>
                <c:pt idx="0">
                  <c:v>854</c:v>
                </c:pt>
                <c:pt idx="1">
                  <c:v>1214</c:v>
                </c:pt>
                <c:pt idx="2">
                  <c:v>2835</c:v>
                </c:pt>
                <c:pt idx="3">
                  <c:v>3240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13)'!$B$179</c:f>
              <c:strCache>
                <c:ptCount val="1"/>
                <c:pt idx="0">
                  <c:v>Direktzahlungen ohne klaren Leistungsbezug</c:v>
                </c:pt>
              </c:strCache>
            </c:strRef>
          </c:tx>
          <c:cat>
            <c:strRef>
              <c:f>('SILAS (alle Abb. ausser 13)'!$C$176,'SILAS (alle Abb. ausser 13)'!$D$176:$E$176,'SILAS (alle Abb. ausser 13)'!$F$176)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13)'!$C$179,'SILAS (alle Abb. ausser 13)'!$D$179:$E$179,'SILAS (alle Abb. ausser 13)'!$F$179)</c:f>
              <c:numCache>
                <c:formatCode>General</c:formatCode>
                <c:ptCount val="4"/>
                <c:pt idx="0">
                  <c:v>1962</c:v>
                </c:pt>
                <c:pt idx="1">
                  <c:v>1602</c:v>
                </c:pt>
                <c:pt idx="2">
                  <c:v>51</c:v>
                </c:pt>
                <c:pt idx="3">
                  <c:v>51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13)'!$B$180</c:f>
              <c:strCache>
                <c:ptCount val="1"/>
                <c:pt idx="0">
                  <c:v>Grundlagenverbesserung und Sozialmassnahmen</c:v>
                </c:pt>
              </c:strCache>
            </c:strRef>
          </c:tx>
          <c:cat>
            <c:strRef>
              <c:f>('SILAS (alle Abb. ausser 13)'!$C$176,'SILAS (alle Abb. ausser 13)'!$D$176:$E$176,'SILAS (alle Abb. ausser 13)'!$F$176)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13)'!$C$180,'SILAS (alle Abb. ausser 13)'!$D$180:$E$180,'SILAS (alle Abb. ausser 13)'!$F$180)</c:f>
              <c:numCache>
                <c:formatCode>General</c:formatCode>
                <c:ptCount val="4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13)'!$B$181</c:f>
              <c:strCache>
                <c:ptCount val="1"/>
                <c:pt idx="0">
                  <c:v>Produktion und Absatz (Anbaubeiträge)</c:v>
                </c:pt>
              </c:strCache>
            </c:strRef>
          </c:tx>
          <c:cat>
            <c:strRef>
              <c:f>('SILAS (alle Abb. ausser 13)'!$C$176,'SILAS (alle Abb. ausser 13)'!$D$176:$E$176,'SILAS (alle Abb. ausser 13)'!$F$176)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13)'!$C$181,'SILAS (alle Abb. ausser 13)'!$D$181:$E$181,'SILAS (alle Abb. ausser 13)'!$F$181)</c:f>
              <c:numCache>
                <c:formatCode>General</c:formatCode>
                <c:ptCount val="4"/>
                <c:pt idx="0">
                  <c:v>70</c:v>
                </c:pt>
                <c:pt idx="1">
                  <c:v>70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13)'!$B$182</c:f>
              <c:strCache>
                <c:ptCount val="1"/>
                <c:pt idx="0">
                  <c:v>Produktion und Absatz (weitere Beiträge)</c:v>
                </c:pt>
              </c:strCache>
            </c:strRef>
          </c:tx>
          <c:cat>
            <c:strRef>
              <c:f>('SILAS (alle Abb. ausser 13)'!$C$176,'SILAS (alle Abb. ausser 13)'!$D$176:$E$176,'SILAS (alle Abb. ausser 13)'!$F$176)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13)'!$C$182,'SILAS (alle Abb. ausser 13)'!$D$182:$E$182,'SILAS (alle Abb. ausser 13)'!$F$182)</c:f>
              <c:numCache>
                <c:formatCode>General</c:formatCode>
                <c:ptCount val="4"/>
                <c:pt idx="0">
                  <c:v>405</c:v>
                </c:pt>
                <c:pt idx="1">
                  <c:v>405</c:v>
                </c:pt>
                <c:pt idx="2">
                  <c:v>405</c:v>
                </c:pt>
              </c:numCache>
            </c:numRef>
          </c:val>
        </c:ser>
        <c:overlap val="100"/>
        <c:axId val="72393472"/>
        <c:axId val="72395008"/>
      </c:barChart>
      <c:catAx>
        <c:axId val="72393472"/>
        <c:scaling>
          <c:orientation val="minMax"/>
        </c:scaling>
        <c:axPos val="b"/>
        <c:tickLblPos val="nextTo"/>
        <c:crossAx val="72395008"/>
        <c:crosses val="autoZero"/>
        <c:auto val="1"/>
        <c:lblAlgn val="ctr"/>
        <c:lblOffset val="100"/>
      </c:catAx>
      <c:valAx>
        <c:axId val="723950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Mio.</a:t>
                </a:r>
                <a:r>
                  <a:rPr lang="de-CH" b="0" baseline="0"/>
                  <a:t> Fr.</a:t>
                </a:r>
                <a:endParaRPr lang="de-CH" b="0"/>
              </a:p>
            </c:rich>
          </c:tx>
          <c:layout/>
        </c:title>
        <c:numFmt formatCode="General" sourceLinked="1"/>
        <c:tickLblPos val="nextTo"/>
        <c:crossAx val="72393472"/>
        <c:crosses val="autoZero"/>
        <c:crossBetween val="between"/>
        <c:majorUnit val="1000"/>
        <c:minorUnit val="200"/>
      </c:valAx>
    </c:plotArea>
    <c:legend>
      <c:legendPos val="r"/>
      <c:layout>
        <c:manualLayout>
          <c:xMode val="edge"/>
          <c:yMode val="edge"/>
          <c:x val="0.58810884059732649"/>
          <c:y val="7.3310180333922184E-2"/>
          <c:w val="0.39473850074058081"/>
          <c:h val="0.87239104617626262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clustered"/>
        <c:ser>
          <c:idx val="0"/>
          <c:order val="0"/>
          <c:tx>
            <c:strRef>
              <c:f>'SILAS (alle Abb. ausser 13)'!$B$151</c:f>
              <c:strCache>
                <c:ptCount val="1"/>
                <c:pt idx="0">
                  <c:v>Talregion</c:v>
                </c:pt>
              </c:strCache>
            </c:strRef>
          </c:tx>
          <c:cat>
            <c:strRef>
              <c:f>('SILAS (alle Abb. ausser 13)'!$C$149,'SILAS (alle Abb. ausser 13)'!$D$149,'SILAS (alle Abb. ausser 13)'!$E$149,'SILAS (alle Abb. ausser 13)'!$F$149)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13)'!$C$151,'SILAS (alle Abb. ausser 13)'!$D$151,'SILAS (alle Abb. ausser 13)'!$E$151,'SILAS (alle Abb. ausser 13)'!$F$151)</c:f>
              <c:numCache>
                <c:formatCode>General</c:formatCode>
                <c:ptCount val="4"/>
                <c:pt idx="0">
                  <c:v>1493.0532860936944</c:v>
                </c:pt>
                <c:pt idx="1">
                  <c:v>1479</c:v>
                </c:pt>
                <c:pt idx="2">
                  <c:v>1360.8797790368853</c:v>
                </c:pt>
                <c:pt idx="3">
                  <c:v>1333.9423644203571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13)'!$B$152</c:f>
              <c:strCache>
                <c:ptCount val="1"/>
                <c:pt idx="0">
                  <c:v>Hügelregion</c:v>
                </c:pt>
              </c:strCache>
            </c:strRef>
          </c:tx>
          <c:cat>
            <c:strRef>
              <c:f>('SILAS (alle Abb. ausser 13)'!$C$149,'SILAS (alle Abb. ausser 13)'!$D$149,'SILAS (alle Abb. ausser 13)'!$E$149,'SILAS (alle Abb. ausser 13)'!$F$149)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13)'!$C$152,'SILAS (alle Abb. ausser 13)'!$D$152,'SILAS (alle Abb. ausser 13)'!$E$152,'SILAS (alle Abb. ausser 13)'!$F$152)</c:f>
              <c:numCache>
                <c:formatCode>General</c:formatCode>
                <c:ptCount val="4"/>
                <c:pt idx="0">
                  <c:v>389.37263345214649</c:v>
                </c:pt>
                <c:pt idx="1">
                  <c:v>423</c:v>
                </c:pt>
                <c:pt idx="2">
                  <c:v>395.80943422794456</c:v>
                </c:pt>
                <c:pt idx="3">
                  <c:v>412.875650091198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13)'!$B$153</c:f>
              <c:strCache>
                <c:ptCount val="1"/>
                <c:pt idx="0">
                  <c:v>Bergregion</c:v>
                </c:pt>
              </c:strCache>
            </c:strRef>
          </c:tx>
          <c:cat>
            <c:strRef>
              <c:f>('SILAS (alle Abb. ausser 13)'!$C$149,'SILAS (alle Abb. ausser 13)'!$D$149,'SILAS (alle Abb. ausser 13)'!$E$149,'SILAS (alle Abb. ausser 13)'!$F$149)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13)'!$C$153,'SILAS (alle Abb. ausser 13)'!$D$153,'SILAS (alle Abb. ausser 13)'!$E$153,'SILAS (alle Abb. ausser 13)'!$F$153)</c:f>
              <c:numCache>
                <c:formatCode>General</c:formatCode>
                <c:ptCount val="4"/>
                <c:pt idx="0">
                  <c:v>569.32365694627504</c:v>
                </c:pt>
                <c:pt idx="1">
                  <c:v>622</c:v>
                </c:pt>
                <c:pt idx="2">
                  <c:v>683.45651608531114</c:v>
                </c:pt>
                <c:pt idx="3">
                  <c:v>693.24475039584672</c:v>
                </c:pt>
              </c:numCache>
            </c:numRef>
          </c:val>
        </c:ser>
        <c:axId val="72429568"/>
        <c:axId val="72431104"/>
      </c:barChart>
      <c:catAx>
        <c:axId val="72429568"/>
        <c:scaling>
          <c:orientation val="minMax"/>
        </c:scaling>
        <c:axPos val="b"/>
        <c:tickLblPos val="nextTo"/>
        <c:crossAx val="72431104"/>
        <c:crosses val="autoZero"/>
        <c:auto val="1"/>
        <c:lblAlgn val="ctr"/>
        <c:lblOffset val="100"/>
      </c:catAx>
      <c:valAx>
        <c:axId val="7243110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Mio. Fr.</a:t>
                </a:r>
              </a:p>
            </c:rich>
          </c:tx>
          <c:layout/>
        </c:title>
        <c:numFmt formatCode="General" sourceLinked="1"/>
        <c:tickLblPos val="nextTo"/>
        <c:crossAx val="72429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13)'!$B$5</c:f>
              <c:strCache>
                <c:ptCount val="1"/>
                <c:pt idx="0">
                  <c:v>Getreide</c:v>
                </c:pt>
              </c:strCache>
            </c:strRef>
          </c:tx>
          <c:cat>
            <c:strRef>
              <c:f>('SILAS (alle Abb. ausser 13)'!$C$3,'SILAS (alle Abb. ausser 13)'!$D$3:$E$3,'SILAS (alle Abb. ausser 13)'!$F$3)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13)'!$C$5,'SILAS (alle Abb. ausser 13)'!$D$5:$E$5,'SILAS (alle Abb. ausser 13)'!$F$5)</c:f>
              <c:numCache>
                <c:formatCode>General</c:formatCode>
                <c:ptCount val="4"/>
                <c:pt idx="0">
                  <c:v>159.15519</c:v>
                </c:pt>
                <c:pt idx="1">
                  <c:v>165</c:v>
                </c:pt>
                <c:pt idx="2">
                  <c:v>156.44967</c:v>
                </c:pt>
                <c:pt idx="3">
                  <c:v>161.83429000000001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13)'!$B$6</c:f>
              <c:strCache>
                <c:ptCount val="1"/>
                <c:pt idx="0">
                  <c:v>Ölsaaten</c:v>
                </c:pt>
              </c:strCache>
            </c:strRef>
          </c:tx>
          <c:cat>
            <c:strRef>
              <c:f>('SILAS (alle Abb. ausser 13)'!$C$3,'SILAS (alle Abb. ausser 13)'!$D$3:$E$3,'SILAS (alle Abb. ausser 13)'!$F$3)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13)'!$C$6,'SILAS (alle Abb. ausser 13)'!$D$6:$E$6,'SILAS (alle Abb. ausser 13)'!$F$6)</c:f>
              <c:numCache>
                <c:formatCode>General</c:formatCode>
                <c:ptCount val="4"/>
                <c:pt idx="0">
                  <c:v>23.683760000000003</c:v>
                </c:pt>
                <c:pt idx="1">
                  <c:v>24</c:v>
                </c:pt>
                <c:pt idx="2">
                  <c:v>15.751939999999999</c:v>
                </c:pt>
                <c:pt idx="3">
                  <c:v>16.241669999999999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13)'!$B$7</c:f>
              <c:strCache>
                <c:ptCount val="1"/>
                <c:pt idx="0">
                  <c:v>Hackfrüchte</c:v>
                </c:pt>
              </c:strCache>
            </c:strRef>
          </c:tx>
          <c:cat>
            <c:strRef>
              <c:f>('SILAS (alle Abb. ausser 13)'!$C$3,'SILAS (alle Abb. ausser 13)'!$D$3:$E$3,'SILAS (alle Abb. ausser 13)'!$F$3)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13)'!$C$7,'SILAS (alle Abb. ausser 13)'!$D$7:$E$7,'SILAS (alle Abb. ausser 13)'!$F$7)</c:f>
              <c:numCache>
                <c:formatCode>General</c:formatCode>
                <c:ptCount val="4"/>
                <c:pt idx="0">
                  <c:v>32.12303</c:v>
                </c:pt>
                <c:pt idx="1">
                  <c:v>31</c:v>
                </c:pt>
                <c:pt idx="2">
                  <c:v>30.570600000000002</c:v>
                </c:pt>
                <c:pt idx="3">
                  <c:v>30.65409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13)'!$B$8</c:f>
              <c:strCache>
                <c:ptCount val="1"/>
                <c:pt idx="0">
                  <c:v>Silomais</c:v>
                </c:pt>
              </c:strCache>
            </c:strRef>
          </c:tx>
          <c:cat>
            <c:strRef>
              <c:f>('SILAS (alle Abb. ausser 13)'!$C$3,'SILAS (alle Abb. ausser 13)'!$D$3:$E$3,'SILAS (alle Abb. ausser 13)'!$F$3)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13)'!$C$8,'SILAS (alle Abb. ausser 13)'!$D$8:$E$8,'SILAS (alle Abb. ausser 13)'!$F$8)</c:f>
              <c:numCache>
                <c:formatCode>General</c:formatCode>
                <c:ptCount val="4"/>
                <c:pt idx="0">
                  <c:v>43.108809999999998</c:v>
                </c:pt>
                <c:pt idx="1">
                  <c:v>36</c:v>
                </c:pt>
                <c:pt idx="2">
                  <c:v>35.219859999999997</c:v>
                </c:pt>
                <c:pt idx="3">
                  <c:v>33.518689999999999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13)'!$B$9</c:f>
              <c:strCache>
                <c:ptCount val="1"/>
                <c:pt idx="0">
                  <c:v>Gemüse</c:v>
                </c:pt>
              </c:strCache>
            </c:strRef>
          </c:tx>
          <c:cat>
            <c:strRef>
              <c:f>('SILAS (alle Abb. ausser 13)'!$C$3,'SILAS (alle Abb. ausser 13)'!$D$3:$E$3,'SILAS (alle Abb. ausser 13)'!$F$3)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13)'!$C$9,'SILAS (alle Abb. ausser 13)'!$D$9:$E$9,'SILAS (alle Abb. ausser 13)'!$F$9)</c:f>
              <c:numCache>
                <c:formatCode>General</c:formatCode>
                <c:ptCount val="4"/>
                <c:pt idx="0">
                  <c:v>8.5292199999999987</c:v>
                </c:pt>
                <c:pt idx="1">
                  <c:v>9</c:v>
                </c:pt>
                <c:pt idx="2">
                  <c:v>8.6293699999999998</c:v>
                </c:pt>
                <c:pt idx="3">
                  <c:v>8.6665799999999997</c:v>
                </c:pt>
              </c:numCache>
            </c:numRef>
          </c:val>
        </c:ser>
        <c:ser>
          <c:idx val="5"/>
          <c:order val="5"/>
          <c:tx>
            <c:strRef>
              <c:f>'SILAS (alle Abb. ausser 13)'!$B$10</c:f>
              <c:strCache>
                <c:ptCount val="1"/>
                <c:pt idx="0">
                  <c:v>Andere</c:v>
                </c:pt>
              </c:strCache>
            </c:strRef>
          </c:tx>
          <c:cat>
            <c:strRef>
              <c:f>('SILAS (alle Abb. ausser 13)'!$C$3,'SILAS (alle Abb. ausser 13)'!$D$3:$E$3,'SILAS (alle Abb. ausser 13)'!$F$3)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13)'!$C$10,'SILAS (alle Abb. ausser 13)'!$D$10:$E$10,'SILAS (alle Abb. ausser 13)'!$F$10)</c:f>
              <c:numCache>
                <c:formatCode>General</c:formatCode>
                <c:ptCount val="4"/>
                <c:pt idx="0">
                  <c:v>9.8670000000000009</c:v>
                </c:pt>
                <c:pt idx="1">
                  <c:v>11</c:v>
                </c:pt>
                <c:pt idx="2">
                  <c:v>9.02</c:v>
                </c:pt>
                <c:pt idx="3">
                  <c:v>9.1999999999999993</c:v>
                </c:pt>
              </c:numCache>
            </c:numRef>
          </c:val>
        </c:ser>
        <c:overlap val="100"/>
        <c:axId val="77030528"/>
        <c:axId val="77032064"/>
      </c:barChart>
      <c:catAx>
        <c:axId val="77030528"/>
        <c:scaling>
          <c:orientation val="minMax"/>
        </c:scaling>
        <c:axPos val="b"/>
        <c:tickLblPos val="nextTo"/>
        <c:crossAx val="77032064"/>
        <c:crosses val="autoZero"/>
        <c:auto val="1"/>
        <c:lblAlgn val="ctr"/>
        <c:lblOffset val="100"/>
      </c:catAx>
      <c:valAx>
        <c:axId val="770320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1000 ha</a:t>
                </a:r>
              </a:p>
            </c:rich>
          </c:tx>
          <c:layout/>
        </c:title>
        <c:numFmt formatCode="General" sourceLinked="1"/>
        <c:tickLblPos val="nextTo"/>
        <c:crossAx val="77030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clustered"/>
        <c:ser>
          <c:idx val="0"/>
          <c:order val="0"/>
          <c:tx>
            <c:strRef>
              <c:f>'SWISSLAND (Abb. 13)'!$B$4:$B$4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'SWISSLAND (Abb. 13)'!$C$3:$E$3</c:f>
              <c:strCache>
                <c:ptCount val="3"/>
                <c:pt idx="0">
                  <c:v>VL2 Talbetriebe</c:v>
                </c:pt>
                <c:pt idx="1">
                  <c:v>VL2 Hügelbetriebe</c:v>
                </c:pt>
                <c:pt idx="2">
                  <c:v>VL2 Bergbetriebe</c:v>
                </c:pt>
              </c:strCache>
            </c:strRef>
          </c:cat>
          <c:val>
            <c:numRef>
              <c:f>'SWISSLAND (Abb. 13)'!$C$4:$E$4</c:f>
              <c:numCache>
                <c:formatCode>General</c:formatCode>
                <c:ptCount val="3"/>
                <c:pt idx="0">
                  <c:v>76835</c:v>
                </c:pt>
                <c:pt idx="1">
                  <c:v>55581</c:v>
                </c:pt>
                <c:pt idx="2">
                  <c:v>47556</c:v>
                </c:pt>
              </c:numCache>
            </c:numRef>
          </c:val>
        </c:ser>
        <c:ser>
          <c:idx val="1"/>
          <c:order val="1"/>
          <c:tx>
            <c:strRef>
              <c:f>'SWISSLAND (Abb. 13)'!$B$5:$B$5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'SWISSLAND (Abb. 13)'!$C$3:$E$3</c:f>
              <c:strCache>
                <c:ptCount val="3"/>
                <c:pt idx="0">
                  <c:v>VL2 Talbetriebe</c:v>
                </c:pt>
                <c:pt idx="1">
                  <c:v>VL2 Hügelbetriebe</c:v>
                </c:pt>
                <c:pt idx="2">
                  <c:v>VL2 Bergbetriebe</c:v>
                </c:pt>
              </c:strCache>
            </c:strRef>
          </c:cat>
          <c:val>
            <c:numRef>
              <c:f>'SWISSLAND (Abb. 13)'!$C$5:$E$5</c:f>
              <c:numCache>
                <c:formatCode>General</c:formatCode>
                <c:ptCount val="3"/>
                <c:pt idx="0">
                  <c:v>79102</c:v>
                </c:pt>
                <c:pt idx="1">
                  <c:v>56200</c:v>
                </c:pt>
                <c:pt idx="2">
                  <c:v>53869</c:v>
                </c:pt>
              </c:numCache>
            </c:numRef>
          </c:val>
        </c:ser>
        <c:ser>
          <c:idx val="2"/>
          <c:order val="2"/>
          <c:tx>
            <c:strRef>
              <c:f>'SWISSLAND (Abb. 13)'!$B$6:$B$6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'SWISSLAND (Abb. 13)'!$C$3:$E$3</c:f>
              <c:strCache>
                <c:ptCount val="3"/>
                <c:pt idx="0">
                  <c:v>VL2 Talbetriebe</c:v>
                </c:pt>
                <c:pt idx="1">
                  <c:v>VL2 Hügelbetriebe</c:v>
                </c:pt>
                <c:pt idx="2">
                  <c:v>VL2 Bergbetriebe</c:v>
                </c:pt>
              </c:strCache>
            </c:strRef>
          </c:cat>
          <c:val>
            <c:numRef>
              <c:f>'SWISSLAND (Abb. 13)'!$C$6:$E$6</c:f>
              <c:numCache>
                <c:formatCode>General</c:formatCode>
                <c:ptCount val="3"/>
                <c:pt idx="0">
                  <c:v>92953</c:v>
                </c:pt>
                <c:pt idx="1">
                  <c:v>67653</c:v>
                </c:pt>
                <c:pt idx="2">
                  <c:v>66402</c:v>
                </c:pt>
              </c:numCache>
            </c:numRef>
          </c:val>
        </c:ser>
        <c:axId val="76947840"/>
        <c:axId val="76949376"/>
      </c:barChart>
      <c:catAx>
        <c:axId val="76947840"/>
        <c:scaling>
          <c:orientation val="minMax"/>
        </c:scaling>
        <c:axPos val="b"/>
        <c:tickLblPos val="nextTo"/>
        <c:crossAx val="76949376"/>
        <c:crosses val="autoZero"/>
        <c:auto val="1"/>
        <c:lblAlgn val="ctr"/>
        <c:lblOffset val="100"/>
      </c:catAx>
      <c:valAx>
        <c:axId val="769493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Fr./Jahr</a:t>
                </a:r>
              </a:p>
            </c:rich>
          </c:tx>
          <c:layout/>
        </c:title>
        <c:numFmt formatCode="General" sourceLinked="1"/>
        <c:tickLblPos val="nextTo"/>
        <c:crossAx val="76947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1"/>
          <c:order val="0"/>
          <c:spPr>
            <a:solidFill>
              <a:schemeClr val="accent1"/>
            </a:solidFill>
          </c:spPr>
          <c:cat>
            <c:strRef>
              <c:f>('Berechnung Abb. 10 und Tab. 4'!$C$23,'Berechnung Abb. 10 und Tab. 4'!$D$23,'Berechnung Abb. 10 und Tab. 4'!$E$23,'Berechnung Abb. 10 und Tab. 4'!$F$23)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('Berechnung Abb. 10 und Tab. 4'!$C$25,'Berechnung Abb. 10 und Tab. 4'!$D$25,'Berechnung Abb. 10 und Tab. 4'!$E$25,'Berechnung Abb. 10 und Tab. 4'!$F$25)</c:f>
              <c:numCache>
                <c:formatCode>General</c:formatCode>
                <c:ptCount val="4"/>
                <c:pt idx="0">
                  <c:v>382</c:v>
                </c:pt>
                <c:pt idx="1">
                  <c:v>786</c:v>
                </c:pt>
                <c:pt idx="2">
                  <c:v>2282</c:v>
                </c:pt>
                <c:pt idx="3">
                  <c:v>2283</c:v>
                </c:pt>
              </c:numCache>
            </c:numRef>
          </c:val>
        </c:ser>
        <c:overlap val="100"/>
        <c:axId val="77080448"/>
        <c:axId val="77081984"/>
      </c:barChart>
      <c:catAx>
        <c:axId val="77080448"/>
        <c:scaling>
          <c:orientation val="minMax"/>
        </c:scaling>
        <c:axPos val="b"/>
        <c:tickLblPos val="nextTo"/>
        <c:crossAx val="77081984"/>
        <c:crosses val="autoZero"/>
        <c:auto val="1"/>
        <c:lblAlgn val="ctr"/>
        <c:lblOffset val="100"/>
      </c:catAx>
      <c:valAx>
        <c:axId val="770819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CH" b="0"/>
                  <a:t>Mio. Fr.</a:t>
                </a:r>
              </a:p>
            </c:rich>
          </c:tx>
        </c:title>
        <c:numFmt formatCode="General" sourceLinked="1"/>
        <c:tickLblPos val="nextTo"/>
        <c:crossAx val="77080448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13)'!$B$50</c:f>
              <c:strCache>
                <c:ptCount val="1"/>
                <c:pt idx="0">
                  <c:v>Verkehrsmilch</c:v>
                </c:pt>
              </c:strCache>
            </c:strRef>
          </c:tx>
          <c:cat>
            <c:strRef>
              <c:f>('SILAS (alle Abb. ausser 13)'!$C$48,'SILAS (alle Abb. ausser 13)'!$D$48,'SILAS (alle Abb. ausser 13)'!$E$48,'SILAS (alle Abb. ausser 13)'!$F$48)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13)'!$C$50,'SILAS (alle Abb. ausser 13)'!$D$50,'SILAS (alle Abb. ausser 13)'!$E$50,'SILAS (alle Abb. ausser 13)'!$F$50)</c:f>
              <c:numCache>
                <c:formatCode>General</c:formatCode>
                <c:ptCount val="4"/>
                <c:pt idx="0">
                  <c:v>3679.23203289</c:v>
                </c:pt>
                <c:pt idx="1">
                  <c:v>3603</c:v>
                </c:pt>
                <c:pt idx="2">
                  <c:v>3541.8666715499999</c:v>
                </c:pt>
                <c:pt idx="3">
                  <c:v>3332.4935969799999</c:v>
                </c:pt>
              </c:numCache>
            </c:numRef>
          </c:val>
        </c:ser>
        <c:overlap val="100"/>
        <c:axId val="70361472"/>
        <c:axId val="70363008"/>
      </c:barChart>
      <c:catAx>
        <c:axId val="70361472"/>
        <c:scaling>
          <c:orientation val="minMax"/>
        </c:scaling>
        <c:axPos val="b"/>
        <c:tickLblPos val="nextTo"/>
        <c:crossAx val="70363008"/>
        <c:crosses val="autoZero"/>
        <c:auto val="1"/>
        <c:lblAlgn val="ctr"/>
        <c:lblOffset val="100"/>
      </c:catAx>
      <c:valAx>
        <c:axId val="70363008"/>
        <c:scaling>
          <c:orientation val="minMax"/>
          <c:max val="380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1000 t</a:t>
                </a:r>
              </a:p>
            </c:rich>
          </c:tx>
          <c:layout/>
        </c:title>
        <c:numFmt formatCode="General" sourceLinked="1"/>
        <c:tickLblPos val="nextTo"/>
        <c:crossAx val="7036147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13)'!$B$36</c:f>
              <c:strCache>
                <c:ptCount val="1"/>
                <c:pt idx="0">
                  <c:v>Milchkuhfleisch</c:v>
                </c:pt>
              </c:strCache>
            </c:strRef>
          </c:tx>
          <c:cat>
            <c:strRef>
              <c:f>('SILAS (alle Abb. ausser 13)'!$C$34,'SILAS (alle Abb. ausser 13)'!$D$34:$E$34,'SILAS (alle Abb. ausser 13)'!$F$34)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13)'!$C$36,'SILAS (alle Abb. ausser 13)'!$D$36:$E$36,'SILAS (alle Abb. ausser 13)'!$F$36)</c:f>
              <c:numCache>
                <c:formatCode>General</c:formatCode>
                <c:ptCount val="4"/>
                <c:pt idx="0">
                  <c:v>42.598329290000002</c:v>
                </c:pt>
                <c:pt idx="1">
                  <c:v>41</c:v>
                </c:pt>
                <c:pt idx="2">
                  <c:v>40.285249689999993</c:v>
                </c:pt>
                <c:pt idx="3">
                  <c:v>38.32602868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13)'!$B$37</c:f>
              <c:strCache>
                <c:ptCount val="1"/>
                <c:pt idx="0">
                  <c:v>Mutterkuhfleisch </c:v>
                </c:pt>
              </c:strCache>
            </c:strRef>
          </c:tx>
          <c:cat>
            <c:strRef>
              <c:f>('SILAS (alle Abb. ausser 13)'!$C$34,'SILAS (alle Abb. ausser 13)'!$D$34:$E$34,'SILAS (alle Abb. ausser 13)'!$F$34)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13)'!$C$37,'SILAS (alle Abb. ausser 13)'!$D$37:$E$37,'SILAS (alle Abb. ausser 13)'!$F$37)</c:f>
              <c:numCache>
                <c:formatCode>General</c:formatCode>
                <c:ptCount val="4"/>
                <c:pt idx="0">
                  <c:v>3.2293228599999999</c:v>
                </c:pt>
                <c:pt idx="1">
                  <c:v>3</c:v>
                </c:pt>
                <c:pt idx="2">
                  <c:v>2.86105901</c:v>
                </c:pt>
                <c:pt idx="3">
                  <c:v>2.9911817999999997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13)'!$B$38</c:f>
              <c:strCache>
                <c:ptCount val="1"/>
                <c:pt idx="0">
                  <c:v>Rinderfleisch</c:v>
                </c:pt>
              </c:strCache>
            </c:strRef>
          </c:tx>
          <c:cat>
            <c:strRef>
              <c:f>('SILAS (alle Abb. ausser 13)'!$C$34,'SILAS (alle Abb. ausser 13)'!$D$34:$E$34,'SILAS (alle Abb. ausser 13)'!$F$34)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13)'!$C$38,'SILAS (alle Abb. ausser 13)'!$D$38:$E$38,'SILAS (alle Abb. ausser 13)'!$F$38)</c:f>
              <c:numCache>
                <c:formatCode>General</c:formatCode>
                <c:ptCount val="4"/>
                <c:pt idx="0">
                  <c:v>38.655973189999997</c:v>
                </c:pt>
                <c:pt idx="1">
                  <c:v>36</c:v>
                </c:pt>
                <c:pt idx="2">
                  <c:v>36.128828179999999</c:v>
                </c:pt>
                <c:pt idx="3">
                  <c:v>35.704330560000002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13)'!$B$39</c:f>
              <c:strCache>
                <c:ptCount val="1"/>
                <c:pt idx="0">
                  <c:v>Natura-Beef</c:v>
                </c:pt>
              </c:strCache>
            </c:strRef>
          </c:tx>
          <c:cat>
            <c:strRef>
              <c:f>('SILAS (alle Abb. ausser 13)'!$C$34,'SILAS (alle Abb. ausser 13)'!$D$34:$E$34,'SILAS (alle Abb. ausser 13)'!$F$34)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13)'!$C$39,'SILAS (alle Abb. ausser 13)'!$D$39:$E$39,'SILAS (alle Abb. ausser 13)'!$F$39)</c:f>
              <c:numCache>
                <c:formatCode>General</c:formatCode>
                <c:ptCount val="4"/>
                <c:pt idx="0">
                  <c:v>19.065701370000003</c:v>
                </c:pt>
                <c:pt idx="1">
                  <c:v>18</c:v>
                </c:pt>
                <c:pt idx="2">
                  <c:v>16.891496829999998</c:v>
                </c:pt>
                <c:pt idx="3">
                  <c:v>17.659732980000001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13)'!$B$40</c:f>
              <c:strCache>
                <c:ptCount val="1"/>
                <c:pt idx="0">
                  <c:v>Kalbfleisch</c:v>
                </c:pt>
              </c:strCache>
            </c:strRef>
          </c:tx>
          <c:cat>
            <c:strRef>
              <c:f>('SILAS (alle Abb. ausser 13)'!$C$34,'SILAS (alle Abb. ausser 13)'!$D$34:$E$34,'SILAS (alle Abb. ausser 13)'!$F$34)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13)'!$C$40,'SILAS (alle Abb. ausser 13)'!$D$40:$E$40,'SILAS (alle Abb. ausser 13)'!$F$40)</c:f>
              <c:numCache>
                <c:formatCode>General</c:formatCode>
                <c:ptCount val="4"/>
                <c:pt idx="0">
                  <c:v>29.56331011</c:v>
                </c:pt>
                <c:pt idx="1">
                  <c:v>28</c:v>
                </c:pt>
                <c:pt idx="2">
                  <c:v>28.282999190000002</c:v>
                </c:pt>
                <c:pt idx="3">
                  <c:v>27.932015079999996</c:v>
                </c:pt>
              </c:numCache>
            </c:numRef>
          </c:val>
        </c:ser>
        <c:overlap val="100"/>
        <c:axId val="71782784"/>
        <c:axId val="71784320"/>
      </c:barChart>
      <c:catAx>
        <c:axId val="71782784"/>
        <c:scaling>
          <c:orientation val="minMax"/>
        </c:scaling>
        <c:axPos val="b"/>
        <c:tickLblPos val="nextTo"/>
        <c:crossAx val="71784320"/>
        <c:crosses val="autoZero"/>
        <c:auto val="1"/>
        <c:lblAlgn val="ctr"/>
        <c:lblOffset val="100"/>
      </c:catAx>
      <c:valAx>
        <c:axId val="717843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1000 t</a:t>
                </a:r>
              </a:p>
            </c:rich>
          </c:tx>
          <c:layout/>
        </c:title>
        <c:numFmt formatCode="General" sourceLinked="1"/>
        <c:tickLblPos val="nextTo"/>
        <c:crossAx val="7178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13)'!$B$59</c:f>
              <c:strCache>
                <c:ptCount val="1"/>
                <c:pt idx="0">
                  <c:v>Getreide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13)'!$C$59,'SILAS (alle Abb. ausser 13)'!$D$59:$E$59,'SILAS (alle Abb. ausser 13)'!$F$59)</c:f>
              <c:numCache>
                <c:formatCode>General</c:formatCode>
                <c:ptCount val="4"/>
                <c:pt idx="0">
                  <c:v>5208.3077508178258</c:v>
                </c:pt>
                <c:pt idx="1">
                  <c:v>5212</c:v>
                </c:pt>
                <c:pt idx="2">
                  <c:v>5165.460114390653</c:v>
                </c:pt>
                <c:pt idx="3">
                  <c:v>5292.6393456439619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13)'!$B$60</c:f>
              <c:strCache>
                <c:ptCount val="1"/>
                <c:pt idx="0">
                  <c:v>Zucker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13)'!$C$60,'SILAS (alle Abb. ausser 13)'!$D$60:$E$60,'SILAS (alle Abb. ausser 13)'!$F$60)</c:f>
              <c:numCache>
                <c:formatCode>General</c:formatCode>
                <c:ptCount val="4"/>
                <c:pt idx="0">
                  <c:v>3683.666664038105</c:v>
                </c:pt>
                <c:pt idx="1">
                  <c:v>3684</c:v>
                </c:pt>
                <c:pt idx="2">
                  <c:v>3683.6666666666665</c:v>
                </c:pt>
                <c:pt idx="3">
                  <c:v>3683.6666666666665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13)'!$B$61</c:f>
              <c:strCache>
                <c:ptCount val="1"/>
                <c:pt idx="0">
                  <c:v>Andere pfl. Produkte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13)'!$C$61,'SILAS (alle Abb. ausser 13)'!$D$61:$E$61,'SILAS (alle Abb. ausser 13)'!$F$61)</c:f>
              <c:numCache>
                <c:formatCode>General</c:formatCode>
                <c:ptCount val="4"/>
                <c:pt idx="0">
                  <c:v>3192.7708258298449</c:v>
                </c:pt>
                <c:pt idx="1">
                  <c:v>3180</c:v>
                </c:pt>
                <c:pt idx="2">
                  <c:v>2778.8931047118708</c:v>
                </c:pt>
                <c:pt idx="3">
                  <c:v>2806.3513484226837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13)'!$B$62</c:f>
              <c:strCache>
                <c:ptCount val="1"/>
                <c:pt idx="0">
                  <c:v>Schweinefleisch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13)'!$C$62,'SILAS (alle Abb. ausser 13)'!$D$62:$E$62,'SILAS (alle Abb. ausser 13)'!$F$62)</c:f>
              <c:numCache>
                <c:formatCode>General</c:formatCode>
                <c:ptCount val="4"/>
                <c:pt idx="0">
                  <c:v>2776.0890279480618</c:v>
                </c:pt>
                <c:pt idx="1">
                  <c:v>2808</c:v>
                </c:pt>
                <c:pt idx="2">
                  <c:v>2847.0902648770502</c:v>
                </c:pt>
                <c:pt idx="3">
                  <c:v>2861.3181751274906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13)'!$B$63</c:f>
              <c:strCache>
                <c:ptCount val="1"/>
                <c:pt idx="0">
                  <c:v>Anderes Fleisch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13)'!$C$63,'SILAS (alle Abb. ausser 13)'!$D$63:$E$63,'SILAS (alle Abb. ausser 13)'!$F$63)</c:f>
              <c:numCache>
                <c:formatCode>General</c:formatCode>
                <c:ptCount val="4"/>
                <c:pt idx="0">
                  <c:v>1165.91737084133</c:v>
                </c:pt>
                <c:pt idx="1">
                  <c:v>1098</c:v>
                </c:pt>
                <c:pt idx="2">
                  <c:v>1082.2272924648073</c:v>
                </c:pt>
                <c:pt idx="3">
                  <c:v>1070.5724203587752</c:v>
                </c:pt>
              </c:numCache>
            </c:numRef>
          </c:val>
        </c:ser>
        <c:ser>
          <c:idx val="5"/>
          <c:order val="5"/>
          <c:tx>
            <c:strRef>
              <c:f>'SILAS (alle Abb. ausser 13)'!$B$64</c:f>
              <c:strCache>
                <c:ptCount val="1"/>
                <c:pt idx="0">
                  <c:v>Milch (inkl. Butter)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13)'!$C$64,'SILAS (alle Abb. ausser 13)'!$D$64:$E$64,'SILAS (alle Abb. ausser 13)'!$F$64)</c:f>
              <c:numCache>
                <c:formatCode>General</c:formatCode>
                <c:ptCount val="4"/>
                <c:pt idx="0">
                  <c:v>8263.7039238749239</c:v>
                </c:pt>
                <c:pt idx="1">
                  <c:v>8093</c:v>
                </c:pt>
                <c:pt idx="2">
                  <c:v>7955.1757676286306</c:v>
                </c:pt>
                <c:pt idx="3">
                  <c:v>7484.9153756742762</c:v>
                </c:pt>
              </c:numCache>
            </c:numRef>
          </c:val>
        </c:ser>
        <c:ser>
          <c:idx val="6"/>
          <c:order val="6"/>
          <c:tx>
            <c:strRef>
              <c:f>'SILAS (alle Abb. ausser 13)'!$B$65</c:f>
              <c:strCache>
                <c:ptCount val="1"/>
                <c:pt idx="0">
                  <c:v>Andere tier. Produkte</c:v>
                </c:pt>
              </c:strCache>
            </c:strRef>
          </c:tx>
          <c:cat>
            <c:strRef>
              <c:f>('SILAS (alle Abb. ausser 13)'!$C$57,'SILAS (alle Abb. ausser 13)'!$D$57:$E$57,'SILAS (alle Abb. ausser 13)'!$F$57)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13)'!$C$65,'SILAS (alle Abb. ausser 13)'!$D$65:$E$65,'SILAS (alle Abb. ausser 13)'!$F$65)</c:f>
              <c:numCache>
                <c:formatCode>General</c:formatCode>
                <c:ptCount val="4"/>
                <c:pt idx="0">
                  <c:v>304.58902464914837</c:v>
                </c:pt>
                <c:pt idx="1">
                  <c:v>304</c:v>
                </c:pt>
                <c:pt idx="2">
                  <c:v>303.74712548797879</c:v>
                </c:pt>
                <c:pt idx="3">
                  <c:v>304.46392195958344</c:v>
                </c:pt>
              </c:numCache>
            </c:numRef>
          </c:val>
        </c:ser>
        <c:overlap val="100"/>
        <c:axId val="71846144"/>
        <c:axId val="71860224"/>
      </c:barChart>
      <c:catAx>
        <c:axId val="71846144"/>
        <c:scaling>
          <c:orientation val="minMax"/>
        </c:scaling>
        <c:axPos val="b"/>
        <c:tickLblPos val="nextTo"/>
        <c:crossAx val="71860224"/>
        <c:crosses val="autoZero"/>
        <c:auto val="1"/>
        <c:lblAlgn val="ctr"/>
        <c:lblOffset val="100"/>
      </c:catAx>
      <c:valAx>
        <c:axId val="718602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TJ</a:t>
                </a:r>
              </a:p>
            </c:rich>
          </c:tx>
          <c:layout/>
        </c:title>
        <c:numFmt formatCode="General" sourceLinked="1"/>
        <c:tickLblPos val="nextTo"/>
        <c:crossAx val="71846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13)'!$B$75</c:f>
              <c:strCache>
                <c:ptCount val="1"/>
                <c:pt idx="0">
                  <c:v>Ammoniumnitrat</c:v>
                </c:pt>
              </c:strCache>
            </c:strRef>
          </c:tx>
          <c:cat>
            <c:strRef>
              <c:f>('SILAS (alle Abb. ausser 13)'!$C$73,'SILAS (alle Abb. ausser 13)'!$D$73:$E$73,'SILAS (alle Abb. ausser 13)'!$F$73)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13)'!$C$75,'SILAS (alle Abb. ausser 13)'!$D$75:$E$75,'SILAS (alle Abb. ausser 13)'!$F$75)</c:f>
              <c:numCache>
                <c:formatCode>General</c:formatCode>
                <c:ptCount val="4"/>
                <c:pt idx="0">
                  <c:v>18.358836897697184</c:v>
                </c:pt>
                <c:pt idx="2">
                  <c:v>16.754543731668214</c:v>
                </c:pt>
                <c:pt idx="3">
                  <c:v>16.775058489604625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13)'!$B$76</c:f>
              <c:strCache>
                <c:ptCount val="1"/>
                <c:pt idx="0">
                  <c:v>Harnstoff</c:v>
                </c:pt>
              </c:strCache>
            </c:strRef>
          </c:tx>
          <c:cat>
            <c:strRef>
              <c:f>('SILAS (alle Abb. ausser 13)'!$C$73,'SILAS (alle Abb. ausser 13)'!$D$73:$E$73,'SILAS (alle Abb. ausser 13)'!$F$73)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13)'!$C$76,'SILAS (alle Abb. ausser 13)'!$D$76:$E$76,'SILAS (alle Abb. ausser 13)'!$F$76)</c:f>
              <c:numCache>
                <c:formatCode>General</c:formatCode>
                <c:ptCount val="4"/>
                <c:pt idx="0">
                  <c:v>8.4733093366988417</c:v>
                </c:pt>
                <c:pt idx="2">
                  <c:v>7.7328663370543209</c:v>
                </c:pt>
                <c:pt idx="3">
                  <c:v>7.7423346868703433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13)'!$B$77</c:f>
              <c:strCache>
                <c:ptCount val="1"/>
                <c:pt idx="0">
                  <c:v>Ammonium-Phosphat</c:v>
                </c:pt>
              </c:strCache>
            </c:strRef>
          </c:tx>
          <c:cat>
            <c:strRef>
              <c:f>('SILAS (alle Abb. ausser 13)'!$C$73,'SILAS (alle Abb. ausser 13)'!$D$73:$E$73,'SILAS (alle Abb. ausser 13)'!$F$73)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13)'!$C$77,'SILAS (alle Abb. ausser 13)'!$D$77:$E$77,'SILAS (alle Abb. ausser 13)'!$F$77)</c:f>
              <c:numCache>
                <c:formatCode>General</c:formatCode>
                <c:ptCount val="4"/>
                <c:pt idx="0">
                  <c:v>1.5898909152793064</c:v>
                </c:pt>
                <c:pt idx="2">
                  <c:v>1.4509577603998667</c:v>
                </c:pt>
                <c:pt idx="3">
                  <c:v>1.4527343559137329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13)'!$B$78</c:f>
              <c:strCache>
                <c:ptCount val="1"/>
                <c:pt idx="0">
                  <c:v>Kalk-Ammoniumnitrat</c:v>
                </c:pt>
              </c:strCache>
            </c:strRef>
          </c:tx>
          <c:cat>
            <c:strRef>
              <c:f>('SILAS (alle Abb. ausser 13)'!$C$73,'SILAS (alle Abb. ausser 13)'!$D$73:$E$73,'SILAS (alle Abb. ausser 13)'!$F$73)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13)'!$C$78,'SILAS (alle Abb. ausser 13)'!$D$78:$E$78,'SILAS (alle Abb. ausser 13)'!$F$78)</c:f>
              <c:numCache>
                <c:formatCode>General</c:formatCode>
                <c:ptCount val="4"/>
                <c:pt idx="0">
                  <c:v>16.946618670798205</c:v>
                </c:pt>
                <c:pt idx="2">
                  <c:v>15.465732671736319</c:v>
                </c:pt>
                <c:pt idx="3">
                  <c:v>15.48466937136546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13)'!$B$79</c:f>
              <c:strCache>
                <c:ptCount val="1"/>
                <c:pt idx="0">
                  <c:v>Ammoniumsulfat</c:v>
                </c:pt>
              </c:strCache>
            </c:strRef>
          </c:tx>
          <c:cat>
            <c:strRef>
              <c:f>('SILAS (alle Abb. ausser 13)'!$C$73,'SILAS (alle Abb. ausser 13)'!$D$73:$E$73,'SILAS (alle Abb. ausser 13)'!$F$73)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13)'!$C$79,'SILAS (alle Abb. ausser 13)'!$D$79:$E$79,'SILAS (alle Abb. ausser 13)'!$F$79)</c:f>
              <c:numCache>
                <c:formatCode>General</c:formatCode>
                <c:ptCount val="4"/>
                <c:pt idx="0">
                  <c:v>3.2951758532328683</c:v>
                </c:pt>
                <c:pt idx="2">
                  <c:v>3.0072257978092449</c:v>
                </c:pt>
                <c:pt idx="3">
                  <c:v>3.0109079338488898</c:v>
                </c:pt>
              </c:numCache>
            </c:numRef>
          </c:val>
        </c:ser>
        <c:overlap val="100"/>
        <c:axId val="70392448"/>
        <c:axId val="70410624"/>
      </c:barChart>
      <c:catAx>
        <c:axId val="70392448"/>
        <c:scaling>
          <c:orientation val="minMax"/>
        </c:scaling>
        <c:axPos val="b"/>
        <c:tickLblPos val="nextTo"/>
        <c:crossAx val="70410624"/>
        <c:crosses val="autoZero"/>
        <c:auto val="1"/>
        <c:lblAlgn val="ctr"/>
        <c:lblOffset val="100"/>
      </c:catAx>
      <c:valAx>
        <c:axId val="704106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1000 t N</a:t>
                </a:r>
              </a:p>
            </c:rich>
          </c:tx>
          <c:layout/>
        </c:title>
        <c:numFmt formatCode="General" sourceLinked="1"/>
        <c:tickLblPos val="nextTo"/>
        <c:crossAx val="70392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13)'!$B$101</c:f>
              <c:strCache>
                <c:ptCount val="1"/>
                <c:pt idx="0">
                  <c:v>Strom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13)'!$C$101,'SILAS (alle Abb. ausser 13)'!$D$101:$E$101,'SILAS (alle Abb. ausser 13)'!$F$101)</c:f>
              <c:numCache>
                <c:formatCode>General</c:formatCode>
                <c:ptCount val="4"/>
                <c:pt idx="0">
                  <c:v>9.9954457686661122</c:v>
                </c:pt>
                <c:pt idx="2">
                  <c:v>9.5120918355271975</c:v>
                </c:pt>
                <c:pt idx="3">
                  <c:v>9.2798773280201576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13)'!$B$102</c:f>
              <c:strCache>
                <c:ptCount val="1"/>
                <c:pt idx="0">
                  <c:v>Treibstoffe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13)'!$C$102,'SILAS (alle Abb. ausser 13)'!$D$102:$E$102,'SILAS (alle Abb. ausser 13)'!$F$102)</c:f>
              <c:numCache>
                <c:formatCode>General</c:formatCode>
                <c:ptCount val="4"/>
                <c:pt idx="0">
                  <c:v>8.9617433696506499</c:v>
                </c:pt>
                <c:pt idx="2">
                  <c:v>8.4087238689119417</c:v>
                </c:pt>
                <c:pt idx="3">
                  <c:v>8.2816000720055456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13)'!$B$103</c:f>
              <c:strCache>
                <c:ptCount val="1"/>
                <c:pt idx="0">
                  <c:v>Heizstoffe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13)'!$C$103,'SILAS (alle Abb. ausser 13)'!$D$103:$E$103,'SILAS (alle Abb. ausser 13)'!$F$103)</c:f>
              <c:numCache>
                <c:formatCode>General</c:formatCode>
                <c:ptCount val="4"/>
                <c:pt idx="0">
                  <c:v>2.8551936367292701</c:v>
                </c:pt>
                <c:pt idx="2">
                  <c:v>2.8595568634602748</c:v>
                </c:pt>
                <c:pt idx="3">
                  <c:v>2.8602513901046134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13)'!$B$104</c:f>
              <c:strCache>
                <c:ptCount val="1"/>
                <c:pt idx="0">
                  <c:v>Gebäude, Maschinen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13)'!$C$104,'SILAS (alle Abb. ausser 13)'!$D$104:$E$104,'SILAS (alle Abb. ausser 13)'!$F$104)</c:f>
              <c:numCache>
                <c:formatCode>General</c:formatCode>
                <c:ptCount val="4"/>
                <c:pt idx="0">
                  <c:v>7.8671315461499995</c:v>
                </c:pt>
                <c:pt idx="2">
                  <c:v>7.5743870499300003</c:v>
                </c:pt>
                <c:pt idx="3">
                  <c:v>7.3839784529000001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13)'!$B$105</c:f>
              <c:strCache>
                <c:ptCount val="1"/>
                <c:pt idx="0">
                  <c:v>Düngemittel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13)'!$C$105,'SILAS (alle Abb. ausser 13)'!$D$105:$E$105,'SILAS (alle Abb. ausser 13)'!$F$105)</c:f>
              <c:numCache>
                <c:formatCode>General</c:formatCode>
                <c:ptCount val="4"/>
                <c:pt idx="0">
                  <c:v>2.9418262400700002</c:v>
                </c:pt>
                <c:pt idx="2">
                  <c:v>2.684659307</c:v>
                </c:pt>
                <c:pt idx="3">
                  <c:v>2.6901038932899999</c:v>
                </c:pt>
              </c:numCache>
            </c:numRef>
          </c:val>
        </c:ser>
        <c:ser>
          <c:idx val="5"/>
          <c:order val="5"/>
          <c:tx>
            <c:strRef>
              <c:f>'SILAS (alle Abb. ausser 13)'!$B$106</c:f>
              <c:strCache>
                <c:ptCount val="1"/>
                <c:pt idx="0">
                  <c:v>Kraftfuttermittel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13)'!$C$106,'SILAS (alle Abb. ausser 13)'!$D$106:$E$106,'SILAS (alle Abb. ausser 13)'!$F$106)</c:f>
              <c:numCache>
                <c:formatCode>General</c:formatCode>
                <c:ptCount val="4"/>
                <c:pt idx="0">
                  <c:v>13.03358060933</c:v>
                </c:pt>
                <c:pt idx="2">
                  <c:v>12.976783480780002</c:v>
                </c:pt>
                <c:pt idx="3">
                  <c:v>12.58379038428</c:v>
                </c:pt>
              </c:numCache>
            </c:numRef>
          </c:val>
        </c:ser>
        <c:ser>
          <c:idx val="6"/>
          <c:order val="6"/>
          <c:tx>
            <c:strRef>
              <c:f>'SILAS (alle Abb. ausser 13)'!$B$107</c:f>
              <c:strCache>
                <c:ptCount val="1"/>
                <c:pt idx="0">
                  <c:v>Andere Inputs</c:v>
                </c:pt>
              </c:strCache>
            </c:strRef>
          </c:tx>
          <c:cat>
            <c:strRef>
              <c:f>('SILAS (alle Abb. ausser 13)'!$C$99,'SILAS (alle Abb. ausser 13)'!$D$99:$E$99,'SILAS (alle Abb. ausser 13)'!$F$99)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13)'!$C$107,'SILAS (alle Abb. ausser 13)'!$D$107:$E$107,'SILAS (alle Abb. ausser 13)'!$F$107)</c:f>
              <c:numCache>
                <c:formatCode>General</c:formatCode>
                <c:ptCount val="4"/>
                <c:pt idx="0">
                  <c:v>0.68833541528000008</c:v>
                </c:pt>
                <c:pt idx="2">
                  <c:v>0.68384413041999992</c:v>
                </c:pt>
                <c:pt idx="3">
                  <c:v>0.69292046833999987</c:v>
                </c:pt>
              </c:numCache>
            </c:numRef>
          </c:val>
        </c:ser>
        <c:overlap val="100"/>
        <c:axId val="71901952"/>
        <c:axId val="71903488"/>
      </c:barChart>
      <c:catAx>
        <c:axId val="71901952"/>
        <c:scaling>
          <c:orientation val="minMax"/>
        </c:scaling>
        <c:axPos val="b"/>
        <c:tickLblPos val="nextTo"/>
        <c:crossAx val="71903488"/>
        <c:crosses val="autoZero"/>
        <c:auto val="1"/>
        <c:lblAlgn val="ctr"/>
        <c:lblOffset val="100"/>
      </c:catAx>
      <c:valAx>
        <c:axId val="719034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1000 TJ</a:t>
                </a:r>
              </a:p>
            </c:rich>
          </c:tx>
          <c:layout/>
        </c:title>
        <c:numFmt formatCode="General" sourceLinked="1"/>
        <c:tickLblPos val="nextTo"/>
        <c:crossAx val="71901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/>
      <c:barChart>
        <c:barDir val="col"/>
        <c:grouping val="stacked"/>
        <c:ser>
          <c:idx val="0"/>
          <c:order val="0"/>
          <c:tx>
            <c:strRef>
              <c:f>'SILAS (alle Abb. ausser 13)'!$B$89</c:f>
              <c:strCache>
                <c:ptCount val="1"/>
                <c:pt idx="0">
                  <c:v>Talregion</c:v>
                </c:pt>
              </c:strCache>
            </c:strRef>
          </c:tx>
          <c:cat>
            <c:strRef>
              <c:f>('SILAS (alle Abb. ausser 13)'!$C$87,'SILAS (alle Abb. ausser 13)'!$D$87,'SILAS (alle Abb. ausser 13)'!$E$87,'SILAS (alle Abb. ausser 13)'!$F$87)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13)'!$C$89,'SILAS (alle Abb. ausser 13)'!$D$89,'SILAS (alle Abb. ausser 13)'!$E$89,'SILAS (alle Abb. ausser 13)'!$F$89)</c:f>
              <c:numCache>
                <c:formatCode>General</c:formatCode>
                <c:ptCount val="4"/>
                <c:pt idx="0">
                  <c:v>41.795250000000003</c:v>
                </c:pt>
                <c:pt idx="1">
                  <c:v>45</c:v>
                </c:pt>
                <c:pt idx="2">
                  <c:v>58.485710000000012</c:v>
                </c:pt>
                <c:pt idx="3">
                  <c:v>58.655550000000005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13)'!$B$90</c:f>
              <c:strCache>
                <c:ptCount val="1"/>
                <c:pt idx="0">
                  <c:v>Hügelregion</c:v>
                </c:pt>
              </c:strCache>
            </c:strRef>
          </c:tx>
          <c:cat>
            <c:strRef>
              <c:f>('SILAS (alle Abb. ausser 13)'!$C$87,'SILAS (alle Abb. ausser 13)'!$D$87,'SILAS (alle Abb. ausser 13)'!$E$87,'SILAS (alle Abb. ausser 13)'!$F$87)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13)'!$C$90,'SILAS (alle Abb. ausser 13)'!$D$90,'SILAS (alle Abb. ausser 13)'!$E$90,'SILAS (alle Abb. ausser 13)'!$F$90)</c:f>
              <c:numCache>
                <c:formatCode>General</c:formatCode>
                <c:ptCount val="4"/>
                <c:pt idx="0">
                  <c:v>22.645319999999998</c:v>
                </c:pt>
                <c:pt idx="1">
                  <c:v>26</c:v>
                </c:pt>
                <c:pt idx="2">
                  <c:v>37.419619999999995</c:v>
                </c:pt>
                <c:pt idx="3">
                  <c:v>38.476189999999995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13)'!$B$91</c:f>
              <c:strCache>
                <c:ptCount val="1"/>
                <c:pt idx="0">
                  <c:v>Bergregion</c:v>
                </c:pt>
              </c:strCache>
            </c:strRef>
          </c:tx>
          <c:cat>
            <c:strRef>
              <c:f>('SILAS (alle Abb. ausser 13)'!$C$87,'SILAS (alle Abb. ausser 13)'!$D$87,'SILAS (alle Abb. ausser 13)'!$E$87,'SILAS (alle Abb. ausser 13)'!$F$87)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13)'!$C$91,'SILAS (alle Abb. ausser 13)'!$D$91,'SILAS (alle Abb. ausser 13)'!$E$91,'SILAS (alle Abb. ausser 13)'!$F$91)</c:f>
              <c:numCache>
                <c:formatCode>General</c:formatCode>
                <c:ptCount val="4"/>
                <c:pt idx="0">
                  <c:v>43.90099</c:v>
                </c:pt>
                <c:pt idx="1">
                  <c:v>51</c:v>
                </c:pt>
                <c:pt idx="2">
                  <c:v>72.703250000000011</c:v>
                </c:pt>
                <c:pt idx="3">
                  <c:v>73.292690000000007</c:v>
                </c:pt>
              </c:numCache>
            </c:numRef>
          </c:val>
        </c:ser>
        <c:overlap val="100"/>
        <c:axId val="71921024"/>
        <c:axId val="71939200"/>
      </c:barChart>
      <c:catAx>
        <c:axId val="71921024"/>
        <c:scaling>
          <c:orientation val="minMax"/>
        </c:scaling>
        <c:axPos val="b"/>
        <c:tickLblPos val="nextTo"/>
        <c:crossAx val="71939200"/>
        <c:crosses val="autoZero"/>
        <c:auto val="1"/>
        <c:lblAlgn val="ctr"/>
        <c:lblOffset val="100"/>
      </c:catAx>
      <c:valAx>
        <c:axId val="7193920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1000 ha</a:t>
                </a:r>
              </a:p>
            </c:rich>
          </c:tx>
          <c:layout/>
        </c:title>
        <c:numFmt formatCode="General" sourceLinked="1"/>
        <c:tickLblPos val="nextTo"/>
        <c:crossAx val="71921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22711463081917391"/>
          <c:y val="7.4016797900262915E-2"/>
          <c:w val="0.33163686832812034"/>
          <c:h val="0.70944409448819323"/>
        </c:manualLayout>
      </c:layout>
      <c:barChart>
        <c:barDir val="col"/>
        <c:grouping val="stacked"/>
        <c:ser>
          <c:idx val="0"/>
          <c:order val="0"/>
          <c:tx>
            <c:strRef>
              <c:f>'SILAS (alle Abb. ausser 13)'!$B$136</c:f>
              <c:strCache>
                <c:ptCount val="1"/>
                <c:pt idx="0">
                  <c:v>Vorleistungen</c:v>
                </c:pt>
              </c:strCache>
            </c:strRef>
          </c:tx>
          <c:cat>
            <c:strRef>
              <c:f>('SILAS (alle Abb. ausser 13)'!$C$134,'SILAS (alle Abb. ausser 13)'!$D$134:$E$134,'SILAS (alle Abb. ausser 13)'!$F$134)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13)'!$C$136,'SILAS (alle Abb. ausser 13)'!$D$136:$E$136,'SILAS (alle Abb. ausser 13)'!$F$136)</c:f>
              <c:numCache>
                <c:formatCode>General</c:formatCode>
                <c:ptCount val="4"/>
                <c:pt idx="0">
                  <c:v>4984.4850301298356</c:v>
                </c:pt>
                <c:pt idx="1">
                  <c:v>4967</c:v>
                </c:pt>
                <c:pt idx="2">
                  <c:v>4865.3589363343717</c:v>
                </c:pt>
                <c:pt idx="3">
                  <c:v>4808.1135755111727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13)'!$B$137</c:f>
              <c:strCache>
                <c:ptCount val="1"/>
                <c:pt idx="0">
                  <c:v>Abschreibungen</c:v>
                </c:pt>
              </c:strCache>
            </c:strRef>
          </c:tx>
          <c:cat>
            <c:strRef>
              <c:f>('SILAS (alle Abb. ausser 13)'!$C$134,'SILAS (alle Abb. ausser 13)'!$D$134:$E$134,'SILAS (alle Abb. ausser 13)'!$F$134)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13)'!$C$137,'SILAS (alle Abb. ausser 13)'!$D$137:$E$137,'SILAS (alle Abb. ausser 13)'!$F$137)</c:f>
              <c:numCache>
                <c:formatCode>General</c:formatCode>
                <c:ptCount val="4"/>
                <c:pt idx="0">
                  <c:v>2414.3872303748976</c:v>
                </c:pt>
                <c:pt idx="1">
                  <c:v>2366</c:v>
                </c:pt>
                <c:pt idx="2">
                  <c:v>2189</c:v>
                </c:pt>
                <c:pt idx="3">
                  <c:v>2045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13)'!$B$138</c:f>
              <c:strCache>
                <c:ptCount val="1"/>
                <c:pt idx="0">
                  <c:v>Pachten, Zinsen</c:v>
                </c:pt>
              </c:strCache>
            </c:strRef>
          </c:tx>
          <c:cat>
            <c:strRef>
              <c:f>('SILAS (alle Abb. ausser 13)'!$C$134,'SILAS (alle Abb. ausser 13)'!$D$134:$E$134,'SILAS (alle Abb. ausser 13)'!$F$134)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13)'!$C$138,'SILAS (alle Abb. ausser 13)'!$D$138:$E$138,'SILAS (alle Abb. ausser 13)'!$F$138)</c:f>
              <c:numCache>
                <c:formatCode>General</c:formatCode>
                <c:ptCount val="4"/>
                <c:pt idx="0">
                  <c:v>440.08264848569809</c:v>
                </c:pt>
                <c:pt idx="1">
                  <c:v>410</c:v>
                </c:pt>
                <c:pt idx="2">
                  <c:v>432.05734659218251</c:v>
                </c:pt>
                <c:pt idx="3">
                  <c:v>426.89120009534969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13)'!$B$139</c:f>
              <c:strCache>
                <c:ptCount val="1"/>
                <c:pt idx="0">
                  <c:v>Löhne</c:v>
                </c:pt>
              </c:strCache>
            </c:strRef>
          </c:tx>
          <c:cat>
            <c:strRef>
              <c:f>('SILAS (alle Abb. ausser 13)'!$C$134,'SILAS (alle Abb. ausser 13)'!$D$134:$E$134,'SILAS (alle Abb. ausser 13)'!$F$134)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13)'!$C$139,'SILAS (alle Abb. ausser 13)'!$D$139:$E$139,'SILAS (alle Abb. ausser 13)'!$F$139)</c:f>
              <c:numCache>
                <c:formatCode>General</c:formatCode>
                <c:ptCount val="4"/>
                <c:pt idx="0">
                  <c:v>1036.416683602271</c:v>
                </c:pt>
                <c:pt idx="1">
                  <c:v>1028</c:v>
                </c:pt>
                <c:pt idx="2">
                  <c:v>1002.0923237236518</c:v>
                </c:pt>
                <c:pt idx="3">
                  <c:v>990.36544886357285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13)'!$B$140</c:f>
              <c:strCache>
                <c:ptCount val="1"/>
                <c:pt idx="0">
                  <c:v>Produktionsabgaben</c:v>
                </c:pt>
              </c:strCache>
            </c:strRef>
          </c:tx>
          <c:cat>
            <c:strRef>
              <c:f>('SILAS (alle Abb. ausser 13)'!$C$134,'SILAS (alle Abb. ausser 13)'!$D$134:$E$134,'SILAS (alle Abb. ausser 13)'!$F$134)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13)'!$C$140,'SILAS (alle Abb. ausser 13)'!$D$140:$E$140,'SILAS (alle Abb. ausser 13)'!$F$140)</c:f>
              <c:numCache>
                <c:formatCode>General</c:formatCode>
                <c:ptCount val="4"/>
                <c:pt idx="0">
                  <c:v>137.01873613105155</c:v>
                </c:pt>
                <c:pt idx="1">
                  <c:v>135</c:v>
                </c:pt>
                <c:pt idx="2">
                  <c:v>135.55806555001627</c:v>
                </c:pt>
                <c:pt idx="3">
                  <c:v>134.89294765045619</c:v>
                </c:pt>
              </c:numCache>
            </c:numRef>
          </c:val>
        </c:ser>
        <c:ser>
          <c:idx val="5"/>
          <c:order val="5"/>
          <c:tx>
            <c:strRef>
              <c:f>'SILAS (alle Abb. ausser 13)'!$B$141</c:f>
              <c:strCache>
                <c:ptCount val="1"/>
                <c:pt idx="0">
                  <c:v>Ausgaben Stickstoff-Optimierung</c:v>
                </c:pt>
              </c:strCache>
            </c:strRef>
          </c:tx>
          <c:cat>
            <c:strRef>
              <c:f>('SILAS (alle Abb. ausser 13)'!$C$134,'SILAS (alle Abb. ausser 13)'!$D$134:$E$134,'SILAS (alle Abb. ausser 13)'!$F$134)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13)'!$C$141,'SILAS (alle Abb. ausser 13)'!$D$141:$E$141,'SILAS (alle Abb. ausser 13)'!$F$141)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273</c:v>
                </c:pt>
                <c:pt idx="3">
                  <c:v>277</c:v>
                </c:pt>
              </c:numCache>
            </c:numRef>
          </c:val>
        </c:ser>
        <c:overlap val="100"/>
        <c:axId val="71979776"/>
        <c:axId val="71981312"/>
      </c:barChart>
      <c:catAx>
        <c:axId val="71979776"/>
        <c:scaling>
          <c:orientation val="minMax"/>
        </c:scaling>
        <c:axPos val="b"/>
        <c:tickLblPos val="nextTo"/>
        <c:crossAx val="71981312"/>
        <c:crosses val="autoZero"/>
        <c:auto val="1"/>
        <c:lblAlgn val="ctr"/>
        <c:lblOffset val="100"/>
      </c:catAx>
      <c:valAx>
        <c:axId val="719813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Mio. Fr.</a:t>
                </a:r>
              </a:p>
            </c:rich>
          </c:tx>
          <c:layout/>
        </c:title>
        <c:numFmt formatCode="General" sourceLinked="1"/>
        <c:tickLblPos val="nextTo"/>
        <c:crossAx val="7197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06970058019042"/>
          <c:y val="9.7788976377952766E-2"/>
          <c:w val="0.40010900158861734"/>
          <c:h val="0.86442204724409633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2269761016715017"/>
          <c:y val="7.522049608663782E-2"/>
          <c:w val="0.24900102181883754"/>
          <c:h val="0.71309591982820364"/>
        </c:manualLayout>
      </c:layout>
      <c:barChart>
        <c:barDir val="col"/>
        <c:grouping val="stacked"/>
        <c:ser>
          <c:idx val="0"/>
          <c:order val="0"/>
          <c:tx>
            <c:strRef>
              <c:f>'SILAS (alle Abb. ausser 13)'!$B$116</c:f>
              <c:strCache>
                <c:ptCount val="1"/>
                <c:pt idx="0">
                  <c:v>Tierische Erzeugung</c:v>
                </c:pt>
              </c:strCache>
            </c:strRef>
          </c:tx>
          <c:cat>
            <c:strRef>
              <c:f>('SILAS (alle Abb. ausser 13)'!$C$114,'SILAS (alle Abb. ausser 13)'!$D$114:$E$114,'SILAS (alle Abb. ausser 13)'!$F$114)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13)'!$C$116,'SILAS (alle Abb. ausser 13)'!$D$116:$E$116,'SILAS (alle Abb. ausser 13)'!$F$116)</c:f>
              <c:numCache>
                <c:formatCode>General</c:formatCode>
                <c:ptCount val="4"/>
                <c:pt idx="0">
                  <c:v>4805.1144200261624</c:v>
                </c:pt>
                <c:pt idx="1">
                  <c:v>4796</c:v>
                </c:pt>
                <c:pt idx="2">
                  <c:v>4817.6080357717901</c:v>
                </c:pt>
                <c:pt idx="3">
                  <c:v>4306.2191132994312</c:v>
                </c:pt>
              </c:numCache>
            </c:numRef>
          </c:val>
        </c:ser>
        <c:ser>
          <c:idx val="1"/>
          <c:order val="1"/>
          <c:tx>
            <c:strRef>
              <c:f>'SILAS (alle Abb. ausser 13)'!$B$117</c:f>
              <c:strCache>
                <c:ptCount val="1"/>
                <c:pt idx="0">
                  <c:v>Pflanzliche Erzeugung</c:v>
                </c:pt>
              </c:strCache>
            </c:strRef>
          </c:tx>
          <c:cat>
            <c:strRef>
              <c:f>('SILAS (alle Abb. ausser 13)'!$C$114,'SILAS (alle Abb. ausser 13)'!$D$114:$E$114,'SILAS (alle Abb. ausser 13)'!$F$114)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13)'!$C$117,'SILAS (alle Abb. ausser 13)'!$D$117:$E$117,'SILAS (alle Abb. ausser 13)'!$F$117)</c:f>
              <c:numCache>
                <c:formatCode>General</c:formatCode>
                <c:ptCount val="4"/>
                <c:pt idx="0">
                  <c:v>2808.4845715434203</c:v>
                </c:pt>
                <c:pt idx="1">
                  <c:v>2756</c:v>
                </c:pt>
                <c:pt idx="2">
                  <c:v>2686.625411642608</c:v>
                </c:pt>
                <c:pt idx="3">
                  <c:v>2684.0857569623408</c:v>
                </c:pt>
              </c:numCache>
            </c:numRef>
          </c:val>
        </c:ser>
        <c:ser>
          <c:idx val="2"/>
          <c:order val="2"/>
          <c:tx>
            <c:strRef>
              <c:f>'SILAS (alle Abb. ausser 13)'!$B$118</c:f>
              <c:strCache>
                <c:ptCount val="1"/>
                <c:pt idx="0">
                  <c:v>Sömmerungsprodukte</c:v>
                </c:pt>
              </c:strCache>
            </c:strRef>
          </c:tx>
          <c:cat>
            <c:strRef>
              <c:f>('SILAS (alle Abb. ausser 13)'!$C$114,'SILAS (alle Abb. ausser 13)'!$D$114:$E$114,'SILAS (alle Abb. ausser 13)'!$F$114)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13)'!$C$118,'SILAS (alle Abb. ausser 13)'!$D$118:$E$118,'SILAS (alle Abb. ausser 13)'!$F$118)</c:f>
              <c:numCache>
                <c:formatCode>General</c:formatCode>
                <c:ptCount val="4"/>
                <c:pt idx="0">
                  <c:v>118.89315952000001</c:v>
                </c:pt>
                <c:pt idx="1">
                  <c:v>119</c:v>
                </c:pt>
                <c:pt idx="2">
                  <c:v>118.72246943</c:v>
                </c:pt>
                <c:pt idx="3">
                  <c:v>106.07531637000001</c:v>
                </c:pt>
              </c:numCache>
            </c:numRef>
          </c:val>
        </c:ser>
        <c:ser>
          <c:idx val="3"/>
          <c:order val="3"/>
          <c:tx>
            <c:strRef>
              <c:f>'SILAS (alle Abb. ausser 13)'!$B$119</c:f>
              <c:strCache>
                <c:ptCount val="1"/>
                <c:pt idx="0">
                  <c:v>Landw. Dienstleistungen</c:v>
                </c:pt>
              </c:strCache>
            </c:strRef>
          </c:tx>
          <c:cat>
            <c:strRef>
              <c:f>('SILAS (alle Abb. ausser 13)'!$C$114,'SILAS (alle Abb. ausser 13)'!$D$114:$E$114,'SILAS (alle Abb. ausser 13)'!$F$114)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13)'!$C$119,'SILAS (alle Abb. ausser 13)'!$D$119:$E$119,'SILAS (alle Abb. ausser 13)'!$F$119)</c:f>
              <c:numCache>
                <c:formatCode>General</c:formatCode>
                <c:ptCount val="4"/>
                <c:pt idx="0">
                  <c:v>807.44758142464082</c:v>
                </c:pt>
                <c:pt idx="1">
                  <c:v>807</c:v>
                </c:pt>
                <c:pt idx="2">
                  <c:v>807.91630286349869</c:v>
                </c:pt>
                <c:pt idx="3">
                  <c:v>806.30052052179201</c:v>
                </c:pt>
              </c:numCache>
            </c:numRef>
          </c:val>
        </c:ser>
        <c:ser>
          <c:idx val="4"/>
          <c:order val="4"/>
          <c:tx>
            <c:strRef>
              <c:f>'SILAS (alle Abb. ausser 13)'!$B$120</c:f>
              <c:strCache>
                <c:ptCount val="1"/>
                <c:pt idx="0">
                  <c:v>Gemeinw. Leistungen</c:v>
                </c:pt>
              </c:strCache>
            </c:strRef>
          </c:tx>
          <c:cat>
            <c:strRef>
              <c:f>('SILAS (alle Abb. ausser 13)'!$C$114,'SILAS (alle Abb. ausser 13)'!$D$114:$E$114,'SILAS (alle Abb. ausser 13)'!$F$114)</c:f>
              <c:strCache>
                <c:ptCount val="4"/>
                <c:pt idx="0">
                  <c:v>Ref</c:v>
                </c:pt>
                <c:pt idx="1">
                  <c:v>BR</c:v>
                </c:pt>
                <c:pt idx="2">
                  <c:v>VL1</c:v>
                </c:pt>
                <c:pt idx="3">
                  <c:v>VL2</c:v>
                </c:pt>
              </c:strCache>
            </c:strRef>
          </c:cat>
          <c:val>
            <c:numRef>
              <c:f>('SILAS (alle Abb. ausser 13)'!$C$120,'SILAS (alle Abb. ausser 13)'!$D$120:$E$120,'SILAS (alle Abb. ausser 13)'!$F$120)</c:f>
              <c:numCache>
                <c:formatCode>General</c:formatCode>
                <c:ptCount val="4"/>
                <c:pt idx="0">
                  <c:v>854</c:v>
                </c:pt>
                <c:pt idx="1">
                  <c:v>1214</c:v>
                </c:pt>
                <c:pt idx="2">
                  <c:v>2835</c:v>
                </c:pt>
                <c:pt idx="3">
                  <c:v>3240</c:v>
                </c:pt>
              </c:numCache>
            </c:numRef>
          </c:val>
        </c:ser>
        <c:overlap val="100"/>
        <c:axId val="72037120"/>
        <c:axId val="72038656"/>
      </c:barChart>
      <c:catAx>
        <c:axId val="72037120"/>
        <c:scaling>
          <c:orientation val="minMax"/>
        </c:scaling>
        <c:axPos val="b"/>
        <c:tickLblPos val="nextTo"/>
        <c:crossAx val="72038656"/>
        <c:crosses val="autoZero"/>
        <c:auto val="1"/>
        <c:lblAlgn val="ctr"/>
        <c:lblOffset val="100"/>
      </c:catAx>
      <c:valAx>
        <c:axId val="7203865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Mio.</a:t>
                </a:r>
                <a:r>
                  <a:rPr lang="de-CH" b="0" baseline="0"/>
                  <a:t> Fr.</a:t>
                </a:r>
                <a:endParaRPr lang="de-CH" b="0"/>
              </a:p>
            </c:rich>
          </c:tx>
          <c:layout/>
        </c:title>
        <c:numFmt formatCode="General" sourceLinked="1"/>
        <c:tickLblPos val="nextTo"/>
        <c:crossAx val="7203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022562969102539"/>
          <c:y val="0.15801419708900108"/>
          <c:w val="0.49135262697426191"/>
          <c:h val="0.67531913624433548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</xdr:colOff>
      <xdr:row>17</xdr:row>
      <xdr:rowOff>7620</xdr:rowOff>
    </xdr:from>
    <xdr:to>
      <xdr:col>12</xdr:col>
      <xdr:colOff>563880</xdr:colOff>
      <xdr:row>27</xdr:row>
      <xdr:rowOff>53340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45</xdr:row>
      <xdr:rowOff>167640</xdr:rowOff>
    </xdr:from>
    <xdr:to>
      <xdr:col>12</xdr:col>
      <xdr:colOff>472440</xdr:colOff>
      <xdr:row>53</xdr:row>
      <xdr:rowOff>83820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434340</xdr:colOff>
      <xdr:row>32</xdr:row>
      <xdr:rowOff>129540</xdr:rowOff>
    </xdr:from>
    <xdr:to>
      <xdr:col>13</xdr:col>
      <xdr:colOff>0</xdr:colOff>
      <xdr:row>42</xdr:row>
      <xdr:rowOff>137160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556260</xdr:colOff>
      <xdr:row>55</xdr:row>
      <xdr:rowOff>121920</xdr:rowOff>
    </xdr:from>
    <xdr:to>
      <xdr:col>13</xdr:col>
      <xdr:colOff>106680</xdr:colOff>
      <xdr:row>67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426720</xdr:colOff>
      <xdr:row>72</xdr:row>
      <xdr:rowOff>60960</xdr:rowOff>
    </xdr:from>
    <xdr:to>
      <xdr:col>13</xdr:col>
      <xdr:colOff>556260</xdr:colOff>
      <xdr:row>81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464820</xdr:colOff>
      <xdr:row>97</xdr:row>
      <xdr:rowOff>175260</xdr:rowOff>
    </xdr:from>
    <xdr:to>
      <xdr:col>13</xdr:col>
      <xdr:colOff>350520</xdr:colOff>
      <xdr:row>107</xdr:row>
      <xdr:rowOff>175260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464820</xdr:colOff>
      <xdr:row>85</xdr:row>
      <xdr:rowOff>83820</xdr:rowOff>
    </xdr:from>
    <xdr:to>
      <xdr:col>13</xdr:col>
      <xdr:colOff>525780</xdr:colOff>
      <xdr:row>93</xdr:row>
      <xdr:rowOff>106680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579120</xdr:colOff>
      <xdr:row>132</xdr:row>
      <xdr:rowOff>144780</xdr:rowOff>
    </xdr:from>
    <xdr:to>
      <xdr:col>15</xdr:col>
      <xdr:colOff>7620</xdr:colOff>
      <xdr:row>143</xdr:row>
      <xdr:rowOff>68580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106680</xdr:colOff>
      <xdr:row>112</xdr:row>
      <xdr:rowOff>167640</xdr:rowOff>
    </xdr:from>
    <xdr:to>
      <xdr:col>15</xdr:col>
      <xdr:colOff>137160</xdr:colOff>
      <xdr:row>123</xdr:row>
      <xdr:rowOff>30480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495300</xdr:colOff>
      <xdr:row>161</xdr:row>
      <xdr:rowOff>129540</xdr:rowOff>
    </xdr:from>
    <xdr:to>
      <xdr:col>14</xdr:col>
      <xdr:colOff>175260</xdr:colOff>
      <xdr:row>171</xdr:row>
      <xdr:rowOff>68580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548640</xdr:colOff>
      <xdr:row>174</xdr:row>
      <xdr:rowOff>121920</xdr:rowOff>
    </xdr:from>
    <xdr:to>
      <xdr:col>14</xdr:col>
      <xdr:colOff>213360</xdr:colOff>
      <xdr:row>185</xdr:row>
      <xdr:rowOff>137160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472440</xdr:colOff>
      <xdr:row>148</xdr:row>
      <xdr:rowOff>22860</xdr:rowOff>
    </xdr:from>
    <xdr:to>
      <xdr:col>13</xdr:col>
      <xdr:colOff>571500</xdr:colOff>
      <xdr:row>158</xdr:row>
      <xdr:rowOff>15240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327660</xdr:colOff>
      <xdr:row>1</xdr:row>
      <xdr:rowOff>30480</xdr:rowOff>
    </xdr:from>
    <xdr:to>
      <xdr:col>12</xdr:col>
      <xdr:colOff>563880</xdr:colOff>
      <xdr:row>12</xdr:row>
      <xdr:rowOff>38100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68580</xdr:rowOff>
    </xdr:from>
    <xdr:to>
      <xdr:col>14</xdr:col>
      <xdr:colOff>38100</xdr:colOff>
      <xdr:row>11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21</xdr:row>
      <xdr:rowOff>106680</xdr:rowOff>
    </xdr:from>
    <xdr:to>
      <xdr:col>12</xdr:col>
      <xdr:colOff>396240</xdr:colOff>
      <xdr:row>28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opLeftCell="A165" workbookViewId="0">
      <selection activeCell="P16" sqref="P16"/>
    </sheetView>
  </sheetViews>
  <sheetFormatPr defaultRowHeight="14.4"/>
  <cols>
    <col min="1" max="1" width="12.33203125" customWidth="1"/>
    <col min="2" max="2" width="33.6640625" style="1" customWidth="1"/>
    <col min="3" max="6" width="4.88671875" style="1" customWidth="1"/>
    <col min="9" max="9" width="7.44140625" customWidth="1"/>
    <col min="10" max="10" width="6.44140625" customWidth="1"/>
    <col min="11" max="11" width="7.88671875" customWidth="1"/>
  </cols>
  <sheetData>
    <row r="1" spans="1:12">
      <c r="A1" t="s">
        <v>127</v>
      </c>
    </row>
    <row r="2" spans="1:12">
      <c r="I2" s="26"/>
      <c r="J2" s="26"/>
      <c r="K2" s="26"/>
      <c r="L2" s="26"/>
    </row>
    <row r="3" spans="1:12">
      <c r="A3" t="s">
        <v>113</v>
      </c>
      <c r="B3" s="2" t="s">
        <v>126</v>
      </c>
      <c r="C3" s="6" t="s">
        <v>3</v>
      </c>
      <c r="D3" s="6" t="s">
        <v>102</v>
      </c>
      <c r="E3" s="6" t="s">
        <v>0</v>
      </c>
      <c r="F3" s="6" t="s">
        <v>1</v>
      </c>
    </row>
    <row r="4" spans="1:12">
      <c r="B4" s="3" t="s">
        <v>14</v>
      </c>
      <c r="C4" s="6">
        <v>2017</v>
      </c>
      <c r="D4" s="6">
        <v>2017</v>
      </c>
      <c r="E4" s="6">
        <v>2017</v>
      </c>
      <c r="F4" s="6">
        <v>2017</v>
      </c>
    </row>
    <row r="5" spans="1:12">
      <c r="B5" s="5" t="s">
        <v>15</v>
      </c>
      <c r="C5" s="7">
        <v>159.15519</v>
      </c>
      <c r="D5" s="7">
        <v>165</v>
      </c>
      <c r="E5" s="7">
        <v>156.44967</v>
      </c>
      <c r="F5" s="7">
        <v>161.83429000000001</v>
      </c>
    </row>
    <row r="6" spans="1:12">
      <c r="B6" s="5" t="s">
        <v>16</v>
      </c>
      <c r="C6" s="7">
        <v>23.683760000000003</v>
      </c>
      <c r="D6" s="7">
        <v>24</v>
      </c>
      <c r="E6" s="7">
        <v>15.751939999999999</v>
      </c>
      <c r="F6" s="7">
        <v>16.241669999999999</v>
      </c>
    </row>
    <row r="7" spans="1:12">
      <c r="B7" s="5" t="s">
        <v>17</v>
      </c>
      <c r="C7" s="7">
        <v>32.12303</v>
      </c>
      <c r="D7" s="7">
        <v>31</v>
      </c>
      <c r="E7" s="7">
        <v>30.570600000000002</v>
      </c>
      <c r="F7" s="7">
        <v>30.65409</v>
      </c>
    </row>
    <row r="8" spans="1:12">
      <c r="B8" s="5" t="s">
        <v>18</v>
      </c>
      <c r="C8" s="7">
        <v>43.108809999999998</v>
      </c>
      <c r="D8" s="7">
        <v>36</v>
      </c>
      <c r="E8" s="7">
        <v>35.219859999999997</v>
      </c>
      <c r="F8" s="7">
        <v>33.518689999999999</v>
      </c>
    </row>
    <row r="9" spans="1:12">
      <c r="B9" s="5" t="s">
        <v>19</v>
      </c>
      <c r="C9" s="7">
        <v>8.5292199999999987</v>
      </c>
      <c r="D9" s="7">
        <v>9</v>
      </c>
      <c r="E9" s="7">
        <v>8.6293699999999998</v>
      </c>
      <c r="F9" s="7">
        <v>8.6665799999999997</v>
      </c>
    </row>
    <row r="10" spans="1:12">
      <c r="B10" s="5" t="s">
        <v>70</v>
      </c>
      <c r="C10" s="7">
        <v>9.8670000000000009</v>
      </c>
      <c r="D10" s="7">
        <v>11</v>
      </c>
      <c r="E10" s="7">
        <v>9.02</v>
      </c>
      <c r="F10" s="7">
        <v>9.1999999999999993</v>
      </c>
    </row>
    <row r="11" spans="1:12">
      <c r="B11" s="1" t="s">
        <v>103</v>
      </c>
      <c r="C11" s="1">
        <f t="shared" ref="C11:F11" si="0">SUM(C5:C10)</f>
        <v>276.46701000000002</v>
      </c>
      <c r="D11" s="1">
        <f t="shared" si="0"/>
        <v>276</v>
      </c>
      <c r="E11" s="1">
        <f t="shared" si="0"/>
        <v>255.64144000000002</v>
      </c>
      <c r="F11" s="1">
        <f t="shared" si="0"/>
        <v>260.11532</v>
      </c>
    </row>
    <row r="12" spans="1:12">
      <c r="B12" s="1" t="s">
        <v>104</v>
      </c>
      <c r="C12" s="1">
        <f>C11/$C$11*100</f>
        <v>100</v>
      </c>
      <c r="D12" s="1">
        <f>D11/$C$11*100</f>
        <v>99.831079303096587</v>
      </c>
      <c r="E12" s="1">
        <f>E11/$C$11*100</f>
        <v>92.467249528252935</v>
      </c>
      <c r="F12" s="1">
        <f>F11/$C$11*100</f>
        <v>94.0854823872114</v>
      </c>
    </row>
    <row r="14" spans="1:12">
      <c r="A14" t="s">
        <v>128</v>
      </c>
      <c r="B14" s="1" t="s">
        <v>129</v>
      </c>
    </row>
    <row r="15" spans="1:12">
      <c r="B15" s="1" t="s">
        <v>130</v>
      </c>
    </row>
    <row r="18" spans="1:6">
      <c r="A18" t="s">
        <v>114</v>
      </c>
      <c r="B18" s="2" t="s">
        <v>2</v>
      </c>
      <c r="C18" s="6" t="s">
        <v>3</v>
      </c>
      <c r="D18" s="6" t="s">
        <v>102</v>
      </c>
      <c r="E18" s="6" t="s">
        <v>0</v>
      </c>
      <c r="F18" s="6" t="s">
        <v>1</v>
      </c>
    </row>
    <row r="19" spans="1:6">
      <c r="B19" s="3" t="s">
        <v>4</v>
      </c>
      <c r="C19" s="6">
        <v>2017</v>
      </c>
      <c r="D19" s="6">
        <v>2017</v>
      </c>
      <c r="E19" s="6">
        <v>2017</v>
      </c>
      <c r="F19" s="6">
        <v>2017</v>
      </c>
    </row>
    <row r="20" spans="1:6">
      <c r="B20" s="4" t="s">
        <v>7</v>
      </c>
      <c r="C20" s="7">
        <v>602.85948999999994</v>
      </c>
      <c r="D20" s="7">
        <v>585</v>
      </c>
      <c r="E20" s="7">
        <v>570.12434999999994</v>
      </c>
      <c r="F20" s="7">
        <v>542.39708999999993</v>
      </c>
    </row>
    <row r="21" spans="1:6">
      <c r="B21" s="4" t="s">
        <v>8</v>
      </c>
      <c r="C21" s="7">
        <v>84.761870000000002</v>
      </c>
      <c r="D21" s="7">
        <v>78</v>
      </c>
      <c r="E21" s="7">
        <v>75.095850000000013</v>
      </c>
      <c r="F21" s="7">
        <v>78.511259999999993</v>
      </c>
    </row>
    <row r="22" spans="1:6">
      <c r="B22" s="5" t="s">
        <v>9</v>
      </c>
      <c r="C22" s="7">
        <v>158.56482</v>
      </c>
      <c r="D22" s="7">
        <v>154</v>
      </c>
      <c r="E22" s="7">
        <v>149.95477</v>
      </c>
      <c r="F22" s="7">
        <v>142.66192000000001</v>
      </c>
    </row>
    <row r="23" spans="1:6">
      <c r="B23" s="5" t="s">
        <v>10</v>
      </c>
      <c r="C23" s="7">
        <v>77.784669999999991</v>
      </c>
      <c r="D23" s="7">
        <v>72</v>
      </c>
      <c r="E23" s="7">
        <v>72.703709999999987</v>
      </c>
      <c r="F23" s="7">
        <v>71.932209999999998</v>
      </c>
    </row>
    <row r="24" spans="1:6">
      <c r="B24" s="5" t="s">
        <v>11</v>
      </c>
      <c r="C24" s="7">
        <v>79.846530000000001</v>
      </c>
      <c r="D24" s="7">
        <v>66</v>
      </c>
      <c r="E24" s="7">
        <v>65.351839999999996</v>
      </c>
      <c r="F24" s="7">
        <v>65.773169999999993</v>
      </c>
    </row>
    <row r="25" spans="1:6">
      <c r="B25" s="5" t="s">
        <v>12</v>
      </c>
      <c r="C25" s="7">
        <v>191.78404999999998</v>
      </c>
      <c r="D25" s="7">
        <v>194</v>
      </c>
      <c r="E25" s="7">
        <v>196.6891</v>
      </c>
      <c r="F25" s="7">
        <v>197.67202</v>
      </c>
    </row>
    <row r="26" spans="1:6">
      <c r="B26" s="5" t="s">
        <v>13</v>
      </c>
      <c r="C26" s="7">
        <v>39.347209999999997</v>
      </c>
      <c r="D26" s="7">
        <v>40</v>
      </c>
      <c r="E26" s="7">
        <v>39.281160000000007</v>
      </c>
      <c r="F26" s="7">
        <v>39.376289999999997</v>
      </c>
    </row>
    <row r="27" spans="1:6">
      <c r="B27" s="1" t="s">
        <v>103</v>
      </c>
      <c r="C27" s="1">
        <f>SUM(C20:C26)</f>
        <v>1234.9486399999998</v>
      </c>
      <c r="D27" s="1">
        <f>SUM(D20:D26)</f>
        <v>1189</v>
      </c>
      <c r="E27" s="1">
        <f>SUM(E20:E26)</f>
        <v>1169.2007800000001</v>
      </c>
      <c r="F27" s="1">
        <f>SUM(F20:F26)</f>
        <v>1138.3239599999997</v>
      </c>
    </row>
    <row r="28" spans="1:6">
      <c r="B28" s="1" t="s">
        <v>104</v>
      </c>
      <c r="C28" s="1">
        <f>C27/$C$27*100</f>
        <v>100</v>
      </c>
      <c r="D28" s="1">
        <f>D27/$C$27*100</f>
        <v>96.279307615578261</v>
      </c>
      <c r="E28" s="1">
        <f>E27/$C$27*100</f>
        <v>94.676065232963879</v>
      </c>
      <c r="F28" s="1">
        <f>F27/$C$27*100</f>
        <v>92.175813886478693</v>
      </c>
    </row>
    <row r="30" spans="1:6">
      <c r="A30" t="s">
        <v>131</v>
      </c>
      <c r="B30" s="1" t="s">
        <v>133</v>
      </c>
    </row>
    <row r="31" spans="1:6">
      <c r="B31" s="1" t="s">
        <v>132</v>
      </c>
    </row>
    <row r="34" spans="1:6">
      <c r="A34" t="s">
        <v>117</v>
      </c>
      <c r="B34" s="2" t="s">
        <v>27</v>
      </c>
      <c r="C34" s="6" t="s">
        <v>3</v>
      </c>
      <c r="D34" s="6" t="s">
        <v>102</v>
      </c>
      <c r="E34" s="6" t="s">
        <v>0</v>
      </c>
      <c r="F34" s="6" t="s">
        <v>1</v>
      </c>
    </row>
    <row r="35" spans="1:6">
      <c r="B35" s="3" t="s">
        <v>25</v>
      </c>
      <c r="C35" s="6">
        <v>2017</v>
      </c>
      <c r="D35" s="6">
        <v>2017</v>
      </c>
      <c r="E35" s="6">
        <v>2017</v>
      </c>
      <c r="F35" s="6">
        <v>2017</v>
      </c>
    </row>
    <row r="36" spans="1:6">
      <c r="B36" s="5" t="s">
        <v>28</v>
      </c>
      <c r="C36" s="7">
        <v>42.598329290000002</v>
      </c>
      <c r="D36" s="7">
        <v>41</v>
      </c>
      <c r="E36" s="7">
        <v>40.285249689999993</v>
      </c>
      <c r="F36" s="7">
        <v>38.32602868</v>
      </c>
    </row>
    <row r="37" spans="1:6">
      <c r="B37" s="5" t="s">
        <v>29</v>
      </c>
      <c r="C37" s="7">
        <v>3.2293228599999999</v>
      </c>
      <c r="D37" s="7">
        <v>3</v>
      </c>
      <c r="E37" s="7">
        <v>2.86105901</v>
      </c>
      <c r="F37" s="7">
        <v>2.9911817999999997</v>
      </c>
    </row>
    <row r="38" spans="1:6">
      <c r="B38" s="5" t="s">
        <v>5</v>
      </c>
      <c r="C38" s="7">
        <v>38.655973189999997</v>
      </c>
      <c r="D38" s="7">
        <v>36</v>
      </c>
      <c r="E38" s="7">
        <v>36.128828179999999</v>
      </c>
      <c r="F38" s="7">
        <v>35.704330560000002</v>
      </c>
    </row>
    <row r="39" spans="1:6">
      <c r="B39" s="5" t="s">
        <v>30</v>
      </c>
      <c r="C39" s="7">
        <v>19.065701370000003</v>
      </c>
      <c r="D39" s="7">
        <v>18</v>
      </c>
      <c r="E39" s="7">
        <v>16.891496829999998</v>
      </c>
      <c r="F39" s="7">
        <v>17.659732980000001</v>
      </c>
    </row>
    <row r="40" spans="1:6">
      <c r="B40" s="5" t="s">
        <v>31</v>
      </c>
      <c r="C40" s="7">
        <v>29.56331011</v>
      </c>
      <c r="D40" s="7">
        <v>28</v>
      </c>
      <c r="E40" s="7">
        <v>28.282999190000002</v>
      </c>
      <c r="F40" s="7">
        <v>27.932015079999996</v>
      </c>
    </row>
    <row r="41" spans="1:6">
      <c r="B41" s="1" t="s">
        <v>103</v>
      </c>
      <c r="C41" s="1">
        <f>SUM(C36:C40)</f>
        <v>133.11263682000001</v>
      </c>
      <c r="D41" s="1">
        <f>SUM(D36:D40)</f>
        <v>126</v>
      </c>
      <c r="E41" s="1">
        <f>SUM(E36:E40)</f>
        <v>124.44963289999998</v>
      </c>
      <c r="F41" s="1">
        <f>SUM(F36:F40)</f>
        <v>122.6132891</v>
      </c>
    </row>
    <row r="42" spans="1:6">
      <c r="B42" s="1" t="s">
        <v>104</v>
      </c>
      <c r="C42" s="1">
        <f>C41/$C$41*100</f>
        <v>100</v>
      </c>
      <c r="D42" s="1">
        <f>D41/$C$41*100</f>
        <v>94.656677990972426</v>
      </c>
      <c r="E42" s="1">
        <f>E41/$C$41*100</f>
        <v>93.491974821508137</v>
      </c>
      <c r="F42" s="1">
        <f>F41/$C$41*100</f>
        <v>92.11243352184691</v>
      </c>
    </row>
    <row r="44" spans="1:6">
      <c r="A44" t="s">
        <v>131</v>
      </c>
      <c r="B44" s="1" t="s">
        <v>135</v>
      </c>
    </row>
    <row r="45" spans="1:6">
      <c r="B45" s="1" t="s">
        <v>134</v>
      </c>
    </row>
    <row r="48" spans="1:6">
      <c r="A48" t="s">
        <v>116</v>
      </c>
      <c r="B48" s="2" t="s">
        <v>24</v>
      </c>
      <c r="C48" s="6" t="s">
        <v>3</v>
      </c>
      <c r="D48" s="6" t="s">
        <v>102</v>
      </c>
      <c r="E48" s="6" t="s">
        <v>0</v>
      </c>
      <c r="F48" s="6" t="s">
        <v>1</v>
      </c>
    </row>
    <row r="49" spans="1:6">
      <c r="B49" s="3" t="s">
        <v>25</v>
      </c>
      <c r="C49" s="6">
        <v>2017</v>
      </c>
      <c r="D49" s="6">
        <v>2017</v>
      </c>
      <c r="E49" s="6">
        <v>2017</v>
      </c>
      <c r="F49" s="6">
        <v>2017</v>
      </c>
    </row>
    <row r="50" spans="1:6">
      <c r="B50" s="5" t="s">
        <v>26</v>
      </c>
      <c r="C50" s="7">
        <v>3679.23203289</v>
      </c>
      <c r="D50" s="7">
        <v>3603</v>
      </c>
      <c r="E50" s="7">
        <v>3541.8666715499999</v>
      </c>
      <c r="F50" s="7">
        <v>3332.4935969799999</v>
      </c>
    </row>
    <row r="51" spans="1:6">
      <c r="B51" s="1" t="s">
        <v>104</v>
      </c>
      <c r="C51" s="1">
        <f>C50/$C$50*100</f>
        <v>100</v>
      </c>
      <c r="D51" s="1">
        <f>D50/$C$50*100</f>
        <v>97.928044977632993</v>
      </c>
      <c r="E51" s="1">
        <f>E50/$C$50*100</f>
        <v>96.266466476915809</v>
      </c>
      <c r="F51" s="1">
        <f>F50/$C$50*100</f>
        <v>90.575793186991788</v>
      </c>
    </row>
    <row r="53" spans="1:6">
      <c r="A53" t="s">
        <v>131</v>
      </c>
      <c r="B53" s="1" t="s">
        <v>136</v>
      </c>
    </row>
    <row r="54" spans="1:6">
      <c r="B54" s="1" t="s">
        <v>134</v>
      </c>
    </row>
    <row r="57" spans="1:6">
      <c r="A57" t="s">
        <v>125</v>
      </c>
      <c r="B57" s="2" t="s">
        <v>63</v>
      </c>
      <c r="C57" s="6" t="s">
        <v>3</v>
      </c>
      <c r="D57" s="6" t="s">
        <v>102</v>
      </c>
      <c r="E57" s="6" t="s">
        <v>0</v>
      </c>
      <c r="F57" s="6" t="s">
        <v>1</v>
      </c>
    </row>
    <row r="58" spans="1:6">
      <c r="B58" s="3" t="s">
        <v>64</v>
      </c>
      <c r="C58" s="6">
        <v>2017</v>
      </c>
      <c r="D58" s="6">
        <v>2017</v>
      </c>
      <c r="E58" s="6">
        <v>2017</v>
      </c>
      <c r="F58" s="6">
        <v>2017</v>
      </c>
    </row>
    <row r="59" spans="1:6">
      <c r="B59" s="5" t="s">
        <v>15</v>
      </c>
      <c r="C59" s="9">
        <v>5208.3077508178258</v>
      </c>
      <c r="D59" s="9">
        <v>5212</v>
      </c>
      <c r="E59" s="9">
        <v>5165.460114390653</v>
      </c>
      <c r="F59" s="9">
        <v>5292.6393456439619</v>
      </c>
    </row>
    <row r="60" spans="1:6">
      <c r="B60" s="5" t="s">
        <v>65</v>
      </c>
      <c r="C60" s="9">
        <v>3683.666664038105</v>
      </c>
      <c r="D60" s="9">
        <v>3684</v>
      </c>
      <c r="E60" s="9">
        <v>3683.6666666666665</v>
      </c>
      <c r="F60" s="9">
        <v>3683.6666666666665</v>
      </c>
    </row>
    <row r="61" spans="1:6">
      <c r="B61" s="5" t="s">
        <v>66</v>
      </c>
      <c r="C61" s="14">
        <v>3192.7708258298449</v>
      </c>
      <c r="D61" s="14">
        <v>3180</v>
      </c>
      <c r="E61" s="14">
        <v>2778.8931047118708</v>
      </c>
      <c r="F61" s="14">
        <v>2806.3513484226837</v>
      </c>
    </row>
    <row r="62" spans="1:6">
      <c r="B62" s="5" t="s">
        <v>6</v>
      </c>
      <c r="C62" s="9">
        <v>2776.0890279480618</v>
      </c>
      <c r="D62" s="9">
        <v>2808</v>
      </c>
      <c r="E62" s="9">
        <v>2847.0902648770502</v>
      </c>
      <c r="F62" s="9">
        <v>2861.3181751274906</v>
      </c>
    </row>
    <row r="63" spans="1:6">
      <c r="B63" s="5" t="s">
        <v>67</v>
      </c>
      <c r="C63" s="14">
        <v>1165.91737084133</v>
      </c>
      <c r="D63" s="14">
        <v>1098</v>
      </c>
      <c r="E63" s="14">
        <v>1082.2272924648073</v>
      </c>
      <c r="F63" s="14">
        <v>1070.5724203587752</v>
      </c>
    </row>
    <row r="64" spans="1:6">
      <c r="B64" s="5" t="s">
        <v>68</v>
      </c>
      <c r="C64" s="9">
        <v>8263.7039238749239</v>
      </c>
      <c r="D64" s="9">
        <v>8093</v>
      </c>
      <c r="E64" s="9">
        <v>7955.1757676286306</v>
      </c>
      <c r="F64" s="9">
        <v>7484.9153756742762</v>
      </c>
    </row>
    <row r="65" spans="1:6">
      <c r="B65" s="5" t="s">
        <v>69</v>
      </c>
      <c r="C65" s="9">
        <v>304.58902464914837</v>
      </c>
      <c r="D65" s="9">
        <v>304</v>
      </c>
      <c r="E65" s="9">
        <v>303.74712548797879</v>
      </c>
      <c r="F65" s="9">
        <v>304.46392195958344</v>
      </c>
    </row>
    <row r="66" spans="1:6">
      <c r="B66" s="1" t="s">
        <v>103</v>
      </c>
      <c r="C66" s="1">
        <f>SUM(C59:C65)</f>
        <v>24595.044587999237</v>
      </c>
      <c r="D66" s="1">
        <f>SUM(D59:D65)</f>
        <v>24379</v>
      </c>
      <c r="E66" s="1">
        <f>SUM(E59:E65)</f>
        <v>23816.260336227657</v>
      </c>
      <c r="F66" s="1">
        <f>SUM(F59:F65)</f>
        <v>23503.927253853435</v>
      </c>
    </row>
    <row r="67" spans="1:6">
      <c r="B67" s="1" t="s">
        <v>104</v>
      </c>
      <c r="C67" s="1">
        <f>C66/$C$66*100</f>
        <v>100</v>
      </c>
      <c r="D67" s="1">
        <f>D66/$C$66*100</f>
        <v>99.121593021609513</v>
      </c>
      <c r="E67" s="1">
        <f>E66/$C$66*100</f>
        <v>96.83357251504404</v>
      </c>
      <c r="F67" s="1">
        <f>F66/$C$66*100</f>
        <v>95.563670030188945</v>
      </c>
    </row>
    <row r="69" spans="1:6">
      <c r="A69" t="s">
        <v>131</v>
      </c>
      <c r="B69" s="1" t="s">
        <v>138</v>
      </c>
    </row>
    <row r="70" spans="1:6">
      <c r="B70" s="1" t="s">
        <v>137</v>
      </c>
    </row>
    <row r="73" spans="1:6">
      <c r="A73" t="s">
        <v>123</v>
      </c>
      <c r="B73" s="2" t="s">
        <v>48</v>
      </c>
      <c r="C73" s="6" t="s">
        <v>3</v>
      </c>
      <c r="D73" s="6" t="s">
        <v>102</v>
      </c>
      <c r="E73" s="6" t="s">
        <v>0</v>
      </c>
      <c r="F73" s="6" t="s">
        <v>1</v>
      </c>
    </row>
    <row r="74" spans="1:6">
      <c r="B74" s="3" t="s">
        <v>49</v>
      </c>
      <c r="C74" s="6">
        <v>2017</v>
      </c>
      <c r="D74" s="6">
        <v>2017</v>
      </c>
      <c r="E74" s="6">
        <v>2017</v>
      </c>
      <c r="F74" s="6">
        <v>2017</v>
      </c>
    </row>
    <row r="75" spans="1:6">
      <c r="B75" s="5" t="s">
        <v>50</v>
      </c>
      <c r="C75" s="14">
        <v>18.358836897697184</v>
      </c>
      <c r="D75" s="14"/>
      <c r="E75" s="14">
        <v>16.754543731668214</v>
      </c>
      <c r="F75" s="14">
        <v>16.775058489604625</v>
      </c>
    </row>
    <row r="76" spans="1:6">
      <c r="B76" s="5" t="s">
        <v>51</v>
      </c>
      <c r="C76" s="14">
        <v>8.4733093366988417</v>
      </c>
      <c r="D76" s="14"/>
      <c r="E76" s="14">
        <v>7.7328663370543209</v>
      </c>
      <c r="F76" s="14">
        <v>7.7423346868703433</v>
      </c>
    </row>
    <row r="77" spans="1:6">
      <c r="B77" s="5" t="s">
        <v>52</v>
      </c>
      <c r="C77" s="14">
        <v>1.5898909152793064</v>
      </c>
      <c r="D77" s="14"/>
      <c r="E77" s="14">
        <v>1.4509577603998667</v>
      </c>
      <c r="F77" s="14">
        <v>1.4527343559137329</v>
      </c>
    </row>
    <row r="78" spans="1:6">
      <c r="B78" s="5" t="s">
        <v>53</v>
      </c>
      <c r="C78" s="14">
        <v>16.946618670798205</v>
      </c>
      <c r="D78" s="14"/>
      <c r="E78" s="14">
        <v>15.465732671736319</v>
      </c>
      <c r="F78" s="14">
        <v>15.48466937136546</v>
      </c>
    </row>
    <row r="79" spans="1:6">
      <c r="B79" s="5" t="s">
        <v>54</v>
      </c>
      <c r="C79" s="14">
        <v>3.2951758532328683</v>
      </c>
      <c r="D79" s="14"/>
      <c r="E79" s="14">
        <v>3.0072257978092449</v>
      </c>
      <c r="F79" s="14">
        <v>3.0109079338488898</v>
      </c>
    </row>
    <row r="80" spans="1:6">
      <c r="B80" s="1" t="s">
        <v>103</v>
      </c>
      <c r="C80" s="1">
        <f>SUM(C75:C79)</f>
        <v>48.663831673706405</v>
      </c>
      <c r="E80" s="1">
        <f>SUM(E75:E79)</f>
        <v>44.411326298667966</v>
      </c>
      <c r="F80" s="1">
        <f>SUM(F75:F79)</f>
        <v>44.465704837603049</v>
      </c>
    </row>
    <row r="81" spans="1:6">
      <c r="B81" s="1" t="s">
        <v>104</v>
      </c>
      <c r="C81" s="1">
        <f>C80/$C$80*100</f>
        <v>100</v>
      </c>
      <c r="E81" s="1">
        <f>E80/$C$80*100</f>
        <v>91.261466208514548</v>
      </c>
      <c r="F81" s="1">
        <f>F80/$C$80*100</f>
        <v>91.373209441763606</v>
      </c>
    </row>
    <row r="83" spans="1:6">
      <c r="A83" t="s">
        <v>131</v>
      </c>
      <c r="B83" s="1" t="s">
        <v>139</v>
      </c>
    </row>
    <row r="87" spans="1:6">
      <c r="A87" t="s">
        <v>115</v>
      </c>
      <c r="B87" s="2" t="s">
        <v>20</v>
      </c>
      <c r="C87" s="6" t="s">
        <v>3</v>
      </c>
      <c r="D87" s="6" t="s">
        <v>102</v>
      </c>
      <c r="E87" s="6" t="s">
        <v>0</v>
      </c>
      <c r="F87" s="6" t="s">
        <v>1</v>
      </c>
    </row>
    <row r="88" spans="1:6">
      <c r="B88" s="3" t="s">
        <v>14</v>
      </c>
      <c r="C88" s="6">
        <v>2017</v>
      </c>
      <c r="D88" s="6">
        <v>2017</v>
      </c>
      <c r="E88" s="6">
        <v>2017</v>
      </c>
      <c r="F88" s="6">
        <v>2017</v>
      </c>
    </row>
    <row r="89" spans="1:6">
      <c r="B89" s="5" t="s">
        <v>21</v>
      </c>
      <c r="C89" s="8">
        <v>41.795250000000003</v>
      </c>
      <c r="D89" s="8">
        <v>45</v>
      </c>
      <c r="E89" s="8">
        <v>58.485710000000012</v>
      </c>
      <c r="F89" s="8">
        <v>58.655550000000005</v>
      </c>
    </row>
    <row r="90" spans="1:6">
      <c r="B90" s="5" t="s">
        <v>22</v>
      </c>
      <c r="C90" s="8">
        <v>22.645319999999998</v>
      </c>
      <c r="D90" s="8">
        <v>26</v>
      </c>
      <c r="E90" s="8">
        <v>37.419619999999995</v>
      </c>
      <c r="F90" s="8">
        <v>38.476189999999995</v>
      </c>
    </row>
    <row r="91" spans="1:6">
      <c r="B91" s="5" t="s">
        <v>23</v>
      </c>
      <c r="C91" s="8">
        <v>43.90099</v>
      </c>
      <c r="D91" s="8">
        <v>51</v>
      </c>
      <c r="E91" s="8">
        <v>72.703250000000011</v>
      </c>
      <c r="F91" s="8">
        <v>73.292690000000007</v>
      </c>
    </row>
    <row r="92" spans="1:6">
      <c r="B92" s="1" t="s">
        <v>103</v>
      </c>
      <c r="C92" s="1">
        <f>SUM(C89:C91)</f>
        <v>108.34156000000002</v>
      </c>
      <c r="D92" s="1">
        <f>SUM(D89:D91)</f>
        <v>122</v>
      </c>
      <c r="E92" s="1">
        <f>SUM(E89:E91)</f>
        <v>168.60858000000002</v>
      </c>
      <c r="F92" s="1">
        <f>SUM(F89:F91)</f>
        <v>170.42443000000003</v>
      </c>
    </row>
    <row r="93" spans="1:6">
      <c r="B93" s="1" t="s">
        <v>104</v>
      </c>
      <c r="C93" s="1">
        <f>C92/$C$92*100</f>
        <v>100</v>
      </c>
      <c r="D93" s="1">
        <f>D92/$C$92*100</f>
        <v>112.60683342569553</v>
      </c>
      <c r="E93" s="1">
        <f>E92/$C$92*100</f>
        <v>155.62687116559886</v>
      </c>
      <c r="F93" s="1">
        <f>F92/$C$92*100</f>
        <v>157.3029131203206</v>
      </c>
    </row>
    <row r="95" spans="1:6">
      <c r="A95" t="s">
        <v>131</v>
      </c>
      <c r="B95" s="1" t="s">
        <v>140</v>
      </c>
    </row>
    <row r="96" spans="1:6">
      <c r="B96" s="1" t="s">
        <v>141</v>
      </c>
    </row>
    <row r="99" spans="1:6">
      <c r="A99" t="s">
        <v>124</v>
      </c>
      <c r="B99" s="2" t="s">
        <v>55</v>
      </c>
      <c r="C99" s="6" t="s">
        <v>3</v>
      </c>
      <c r="D99" s="6" t="s">
        <v>102</v>
      </c>
      <c r="E99" s="6" t="s">
        <v>0</v>
      </c>
      <c r="F99" s="6" t="s">
        <v>1</v>
      </c>
    </row>
    <row r="100" spans="1:6">
      <c r="B100" s="3" t="s">
        <v>56</v>
      </c>
      <c r="C100" s="6">
        <v>2017</v>
      </c>
      <c r="D100" s="6">
        <v>2017</v>
      </c>
      <c r="E100" s="6">
        <v>2017</v>
      </c>
      <c r="F100" s="6">
        <v>2017</v>
      </c>
    </row>
    <row r="101" spans="1:6">
      <c r="B101" s="5" t="s">
        <v>57</v>
      </c>
      <c r="C101" s="14">
        <v>9.9954457686661122</v>
      </c>
      <c r="D101" s="14"/>
      <c r="E101" s="14">
        <v>9.5120918355271975</v>
      </c>
      <c r="F101" s="14">
        <v>9.2798773280201576</v>
      </c>
    </row>
    <row r="102" spans="1:6">
      <c r="B102" s="5" t="s">
        <v>58</v>
      </c>
      <c r="C102" s="14">
        <v>8.9617433696506499</v>
      </c>
      <c r="D102" s="14"/>
      <c r="E102" s="14">
        <v>8.4087238689119417</v>
      </c>
      <c r="F102" s="14">
        <v>8.2816000720055456</v>
      </c>
    </row>
    <row r="103" spans="1:6">
      <c r="B103" s="5" t="s">
        <v>59</v>
      </c>
      <c r="C103" s="14">
        <v>2.8551936367292701</v>
      </c>
      <c r="D103" s="14"/>
      <c r="E103" s="14">
        <v>2.8595568634602748</v>
      </c>
      <c r="F103" s="14">
        <v>2.8602513901046134</v>
      </c>
    </row>
    <row r="104" spans="1:6">
      <c r="B104" s="5" t="s">
        <v>60</v>
      </c>
      <c r="C104" s="12">
        <v>7.8671315461499995</v>
      </c>
      <c r="D104" s="12"/>
      <c r="E104" s="12">
        <v>7.5743870499300003</v>
      </c>
      <c r="F104" s="12">
        <v>7.3839784529000001</v>
      </c>
    </row>
    <row r="105" spans="1:6">
      <c r="B105" s="5" t="s">
        <v>61</v>
      </c>
      <c r="C105" s="12">
        <v>2.9418262400700002</v>
      </c>
      <c r="D105" s="12"/>
      <c r="E105" s="12">
        <v>2.684659307</v>
      </c>
      <c r="F105" s="12">
        <v>2.6901038932899999</v>
      </c>
    </row>
    <row r="106" spans="1:6">
      <c r="B106" s="5" t="s">
        <v>38</v>
      </c>
      <c r="C106" s="12">
        <v>13.03358060933</v>
      </c>
      <c r="D106" s="12"/>
      <c r="E106" s="12">
        <v>12.976783480780002</v>
      </c>
      <c r="F106" s="12">
        <v>12.58379038428</v>
      </c>
    </row>
    <row r="107" spans="1:6">
      <c r="B107" s="5" t="s">
        <v>62</v>
      </c>
      <c r="C107" s="12">
        <v>0.68833541528000008</v>
      </c>
      <c r="D107" s="12"/>
      <c r="E107" s="12">
        <v>0.68384413041999992</v>
      </c>
      <c r="F107" s="12">
        <v>0.69292046833999987</v>
      </c>
    </row>
    <row r="108" spans="1:6">
      <c r="B108" s="1" t="s">
        <v>103</v>
      </c>
      <c r="C108" s="1">
        <f>SUM(C101:C107)</f>
        <v>46.343256585876034</v>
      </c>
      <c r="E108" s="1">
        <f>SUM(E101:E107)</f>
        <v>44.700046536029411</v>
      </c>
      <c r="F108" s="1">
        <f>SUM(F101:F107)</f>
        <v>43.772521988940319</v>
      </c>
    </row>
    <row r="109" spans="1:6">
      <c r="B109" s="1" t="s">
        <v>104</v>
      </c>
      <c r="C109" s="1">
        <f>C108/$C$108*100</f>
        <v>100</v>
      </c>
      <c r="E109" s="1">
        <f>E108/$C$108*100</f>
        <v>96.454262883313604</v>
      </c>
      <c r="F109" s="1">
        <f>F108/$C$108*100</f>
        <v>94.452839989412411</v>
      </c>
    </row>
    <row r="111" spans="1:6">
      <c r="A111" t="s">
        <v>131</v>
      </c>
      <c r="B111" s="1" t="s">
        <v>142</v>
      </c>
    </row>
    <row r="114" spans="1:8">
      <c r="A114" t="s">
        <v>118</v>
      </c>
      <c r="B114" s="2" t="s">
        <v>33</v>
      </c>
      <c r="C114" s="6" t="s">
        <v>3</v>
      </c>
      <c r="D114" s="6" t="s">
        <v>102</v>
      </c>
      <c r="E114" s="6" t="s">
        <v>0</v>
      </c>
      <c r="F114" s="6" t="s">
        <v>1</v>
      </c>
      <c r="G114" s="19" t="s">
        <v>143</v>
      </c>
    </row>
    <row r="115" spans="1:8">
      <c r="B115" s="3" t="s">
        <v>32</v>
      </c>
      <c r="C115" s="6">
        <v>2017</v>
      </c>
      <c r="D115" s="6">
        <v>2017</v>
      </c>
      <c r="E115" s="6">
        <v>2017</v>
      </c>
      <c r="F115" s="6">
        <v>2017</v>
      </c>
      <c r="G115" s="19">
        <v>2017</v>
      </c>
    </row>
    <row r="116" spans="1:8">
      <c r="B116" s="5" t="s">
        <v>34</v>
      </c>
      <c r="C116" s="10">
        <v>4805.1144200261624</v>
      </c>
      <c r="D116" s="25">
        <v>4796</v>
      </c>
      <c r="E116" s="10">
        <v>4817.6080357717901</v>
      </c>
      <c r="F116" s="10">
        <v>4306.2191132994312</v>
      </c>
      <c r="G116" s="19">
        <v>4780</v>
      </c>
    </row>
    <row r="117" spans="1:8">
      <c r="B117" s="4" t="s">
        <v>35</v>
      </c>
      <c r="C117" s="11">
        <v>2808.4845715434203</v>
      </c>
      <c r="D117" s="25">
        <v>2756</v>
      </c>
      <c r="E117" s="11">
        <v>2686.625411642608</v>
      </c>
      <c r="F117" s="11">
        <v>2684.0857569623408</v>
      </c>
      <c r="G117" s="19">
        <v>2565</v>
      </c>
    </row>
    <row r="118" spans="1:8">
      <c r="B118" s="4" t="s">
        <v>36</v>
      </c>
      <c r="C118" s="10">
        <v>118.89315952000001</v>
      </c>
      <c r="D118" s="25">
        <v>119</v>
      </c>
      <c r="E118" s="10">
        <v>118.72246943</v>
      </c>
      <c r="F118" s="10">
        <v>106.07531637000001</v>
      </c>
      <c r="G118" s="19">
        <v>117</v>
      </c>
    </row>
    <row r="119" spans="1:8">
      <c r="B119" s="4" t="s">
        <v>39</v>
      </c>
      <c r="C119" s="12">
        <v>807.44758142464082</v>
      </c>
      <c r="D119" s="25">
        <v>807</v>
      </c>
      <c r="E119" s="12">
        <v>807.91630286349869</v>
      </c>
      <c r="F119" s="12">
        <v>806.30052052179201</v>
      </c>
      <c r="G119" s="19">
        <v>808</v>
      </c>
    </row>
    <row r="120" spans="1:8">
      <c r="B120" s="4" t="s">
        <v>71</v>
      </c>
      <c r="C120" s="10">
        <v>854</v>
      </c>
      <c r="D120" s="25">
        <v>1214</v>
      </c>
      <c r="E120" s="10">
        <v>2835</v>
      </c>
      <c r="F120" s="10">
        <v>3240</v>
      </c>
      <c r="G120" s="19">
        <v>1214</v>
      </c>
    </row>
    <row r="121" spans="1:8">
      <c r="B121" s="1" t="s">
        <v>77</v>
      </c>
      <c r="C121" s="1">
        <f>C116+C117+C118+C119</f>
        <v>8539.9397325142236</v>
      </c>
      <c r="D121" s="1">
        <f>D116+D117+D118+D119</f>
        <v>8478</v>
      </c>
      <c r="E121" s="1">
        <f>E116+E117+E118+E119</f>
        <v>8430.8722197078969</v>
      </c>
      <c r="F121" s="1">
        <f>F116+F117+F118+F119</f>
        <v>7902.680707153565</v>
      </c>
      <c r="G121" s="19">
        <v>8270</v>
      </c>
    </row>
    <row r="122" spans="1:8">
      <c r="B122" s="1" t="s">
        <v>103</v>
      </c>
      <c r="C122" s="1">
        <f>SUM(C116:C120)</f>
        <v>9393.9397325142236</v>
      </c>
      <c r="D122" s="1">
        <f>SUM(D116:D120)</f>
        <v>9692</v>
      </c>
      <c r="E122" s="1">
        <f>SUM(E116:E120)</f>
        <v>11265.872219707897</v>
      </c>
      <c r="F122" s="1">
        <f>SUM(F116:F120)</f>
        <v>11142.680707153566</v>
      </c>
      <c r="G122" s="19">
        <v>9484</v>
      </c>
    </row>
    <row r="123" spans="1:8">
      <c r="B123" s="1" t="s">
        <v>104</v>
      </c>
      <c r="C123" s="1">
        <f>C122/$C$122*100</f>
        <v>100</v>
      </c>
      <c r="D123" s="1">
        <f>D122/$C$122*100</f>
        <v>103.17289950726564</v>
      </c>
      <c r="E123" s="1">
        <f>E122/$C$122*100</f>
        <v>119.92702253256486</v>
      </c>
      <c r="F123" s="1">
        <f>F122/$C$122*100</f>
        <v>118.61562905909024</v>
      </c>
      <c r="G123" s="23">
        <v>100.95870603868215</v>
      </c>
      <c r="H123" s="22"/>
    </row>
    <row r="125" spans="1:8">
      <c r="A125" t="s">
        <v>131</v>
      </c>
      <c r="B125" s="1" t="s">
        <v>150</v>
      </c>
    </row>
    <row r="126" spans="1:8">
      <c r="B126" s="1" t="s">
        <v>149</v>
      </c>
    </row>
    <row r="127" spans="1:8">
      <c r="B127" s="1" t="s">
        <v>144</v>
      </c>
    </row>
    <row r="128" spans="1:8">
      <c r="B128" s="1" t="s">
        <v>145</v>
      </c>
    </row>
    <row r="129" spans="1:8">
      <c r="B129" s="1" t="s">
        <v>148</v>
      </c>
    </row>
    <row r="130" spans="1:8">
      <c r="B130" s="1" t="s">
        <v>146</v>
      </c>
    </row>
    <row r="131" spans="1:8">
      <c r="B131" s="1" t="s">
        <v>147</v>
      </c>
    </row>
    <row r="134" spans="1:8">
      <c r="A134" t="s">
        <v>119</v>
      </c>
      <c r="B134" s="2" t="s">
        <v>41</v>
      </c>
      <c r="C134" s="6" t="s">
        <v>3</v>
      </c>
      <c r="D134" s="6" t="s">
        <v>102</v>
      </c>
      <c r="E134" s="6" t="s">
        <v>0</v>
      </c>
      <c r="F134" s="6" t="s">
        <v>1</v>
      </c>
      <c r="H134" s="21"/>
    </row>
    <row r="135" spans="1:8">
      <c r="B135" s="3" t="s">
        <v>32</v>
      </c>
      <c r="C135" s="6">
        <v>2017</v>
      </c>
      <c r="D135" s="6">
        <v>2017</v>
      </c>
      <c r="E135" s="6">
        <v>2017</v>
      </c>
      <c r="F135" s="6">
        <v>2017</v>
      </c>
      <c r="H135" s="20"/>
    </row>
    <row r="136" spans="1:8">
      <c r="B136" s="5" t="s">
        <v>37</v>
      </c>
      <c r="C136" s="11">
        <v>4984.4850301298356</v>
      </c>
      <c r="D136" s="11">
        <v>4967</v>
      </c>
      <c r="E136" s="11">
        <v>4865.3589363343717</v>
      </c>
      <c r="F136" s="11">
        <v>4808.1135755111727</v>
      </c>
    </row>
    <row r="137" spans="1:8">
      <c r="B137" s="4" t="s">
        <v>42</v>
      </c>
      <c r="C137" s="10">
        <v>2414.3872303748976</v>
      </c>
      <c r="D137" s="10">
        <v>2366</v>
      </c>
      <c r="E137" s="12">
        <v>2189</v>
      </c>
      <c r="F137" s="12">
        <v>2045</v>
      </c>
      <c r="H137" s="15"/>
    </row>
    <row r="138" spans="1:8">
      <c r="B138" s="4" t="s">
        <v>43</v>
      </c>
      <c r="C138" s="10">
        <v>440.08264848569809</v>
      </c>
      <c r="D138" s="10">
        <v>410</v>
      </c>
      <c r="E138" s="10">
        <v>432.05734659218251</v>
      </c>
      <c r="F138" s="10">
        <v>426.89120009534969</v>
      </c>
    </row>
    <row r="139" spans="1:8">
      <c r="B139" s="4" t="s">
        <v>40</v>
      </c>
      <c r="C139" s="13">
        <v>1036.416683602271</v>
      </c>
      <c r="D139" s="13">
        <v>1028</v>
      </c>
      <c r="E139" s="13">
        <v>1002.0923237236518</v>
      </c>
      <c r="F139" s="13">
        <v>990.36544886357285</v>
      </c>
    </row>
    <row r="140" spans="1:8">
      <c r="B140" s="4" t="s">
        <v>44</v>
      </c>
      <c r="C140" s="13">
        <v>137.01873613105155</v>
      </c>
      <c r="D140" s="13">
        <v>135</v>
      </c>
      <c r="E140" s="13">
        <v>135.55806555001627</v>
      </c>
      <c r="F140" s="13">
        <v>134.89294765045619</v>
      </c>
    </row>
    <row r="141" spans="1:8">
      <c r="B141" s="4" t="s">
        <v>83</v>
      </c>
      <c r="C141" s="13">
        <v>0</v>
      </c>
      <c r="D141" s="13">
        <v>0</v>
      </c>
      <c r="E141" s="13">
        <v>273</v>
      </c>
      <c r="F141" s="13">
        <v>277</v>
      </c>
    </row>
    <row r="142" spans="1:8">
      <c r="B142" s="1" t="s">
        <v>103</v>
      </c>
      <c r="C142" s="1">
        <f>SUM(C136:C141)</f>
        <v>9012.3903287237536</v>
      </c>
      <c r="D142" s="1">
        <f>SUM(D136:D141)</f>
        <v>8906</v>
      </c>
      <c r="E142" s="1">
        <f>SUM(E136:E141)</f>
        <v>8897.0666722002225</v>
      </c>
      <c r="F142" s="1">
        <f>SUM(F136:F141)</f>
        <v>8682.2631721205507</v>
      </c>
    </row>
    <row r="143" spans="1:8">
      <c r="B143" s="1" t="s">
        <v>104</v>
      </c>
      <c r="C143" s="1">
        <f>C142/$C$142*100</f>
        <v>100</v>
      </c>
      <c r="D143" s="1">
        <f>D142/$C$142*100</f>
        <v>98.819510420174851</v>
      </c>
      <c r="E143" s="1">
        <f>E142/$C$142*100</f>
        <v>98.72038768498544</v>
      </c>
      <c r="F143" s="1">
        <f>F142/$C$142*100</f>
        <v>96.336963396369541</v>
      </c>
    </row>
    <row r="145" spans="1:6">
      <c r="A145" t="s">
        <v>131</v>
      </c>
      <c r="B145" s="1" t="s">
        <v>152</v>
      </c>
    </row>
    <row r="146" spans="1:6">
      <c r="B146" s="1" t="s">
        <v>151</v>
      </c>
    </row>
    <row r="149" spans="1:6">
      <c r="A149" t="s">
        <v>122</v>
      </c>
      <c r="B149" s="2" t="s">
        <v>75</v>
      </c>
      <c r="C149" s="6" t="s">
        <v>3</v>
      </c>
      <c r="D149" s="6" t="s">
        <v>102</v>
      </c>
      <c r="E149" s="6" t="s">
        <v>0</v>
      </c>
      <c r="F149" s="6" t="s">
        <v>1</v>
      </c>
    </row>
    <row r="150" spans="1:6">
      <c r="B150" s="3" t="s">
        <v>32</v>
      </c>
      <c r="C150" s="6">
        <v>2017</v>
      </c>
      <c r="D150" s="6">
        <v>2017</v>
      </c>
      <c r="E150" s="6">
        <v>2017</v>
      </c>
      <c r="F150" s="6">
        <v>2017</v>
      </c>
    </row>
    <row r="151" spans="1:6">
      <c r="B151" s="5" t="s">
        <v>21</v>
      </c>
      <c r="C151" s="10">
        <v>1493.0532860936944</v>
      </c>
      <c r="D151" s="10">
        <v>1479</v>
      </c>
      <c r="E151" s="10">
        <v>1360.8797790368853</v>
      </c>
      <c r="F151" s="10">
        <v>1333.9423644203571</v>
      </c>
    </row>
    <row r="152" spans="1:6">
      <c r="B152" s="5" t="s">
        <v>22</v>
      </c>
      <c r="C152" s="10">
        <v>389.37263345214649</v>
      </c>
      <c r="D152" s="10">
        <v>423</v>
      </c>
      <c r="E152" s="10">
        <v>395.80943422794456</v>
      </c>
      <c r="F152" s="10">
        <v>412.875650091198</v>
      </c>
    </row>
    <row r="153" spans="1:6">
      <c r="B153" s="5" t="s">
        <v>23</v>
      </c>
      <c r="C153" s="10">
        <v>569.32365694627504</v>
      </c>
      <c r="D153" s="10">
        <v>622</v>
      </c>
      <c r="E153" s="10">
        <v>683.45651608531114</v>
      </c>
      <c r="F153" s="10">
        <v>693.24475039584672</v>
      </c>
    </row>
    <row r="154" spans="1:6">
      <c r="B154" s="1" t="s">
        <v>76</v>
      </c>
      <c r="C154" s="1">
        <f>SUM(C151:C153)</f>
        <v>2451.7495764921159</v>
      </c>
      <c r="D154" s="1">
        <f>SUM(D151:D153)</f>
        <v>2524</v>
      </c>
      <c r="E154" s="1">
        <f>SUM(E151:E153)</f>
        <v>2440.1457293501412</v>
      </c>
      <c r="F154" s="1">
        <f>SUM(F151:F153)</f>
        <v>2440.0627649074017</v>
      </c>
    </row>
    <row r="155" spans="1:6">
      <c r="B155" s="1" t="s">
        <v>105</v>
      </c>
      <c r="C155" s="1">
        <f>C151/$C$151*100</f>
        <v>100</v>
      </c>
      <c r="D155" s="1">
        <f>D151/$C$151*100</f>
        <v>99.058755221626257</v>
      </c>
      <c r="E155" s="1">
        <f>E151/$C$151*100</f>
        <v>91.147435373681986</v>
      </c>
      <c r="F155" s="1">
        <f>F151/$C$151*100</f>
        <v>89.343252303497991</v>
      </c>
    </row>
    <row r="156" spans="1:6">
      <c r="B156" s="1" t="s">
        <v>106</v>
      </c>
      <c r="C156" s="1">
        <f>C152/$C$152*100</f>
        <v>100</v>
      </c>
      <c r="D156" s="1">
        <f>D152/$C$152*100</f>
        <v>108.63629429981145</v>
      </c>
      <c r="E156" s="1">
        <f>E152/$C$152*100</f>
        <v>101.65312100101384</v>
      </c>
      <c r="F156" s="1">
        <f>F152/$C$152*100</f>
        <v>106.03612442679282</v>
      </c>
    </row>
    <row r="157" spans="1:6">
      <c r="B157" s="1" t="s">
        <v>107</v>
      </c>
      <c r="C157" s="1">
        <f>C153/$C$153*100</f>
        <v>100</v>
      </c>
      <c r="D157" s="1">
        <f>D153/$C$153*100</f>
        <v>109.25244233416703</v>
      </c>
      <c r="E157" s="1">
        <f>E153/$C$153*100</f>
        <v>120.04709583845843</v>
      </c>
      <c r="F157" s="1">
        <f>F153/$C$153*100</f>
        <v>121.76636996155345</v>
      </c>
    </row>
    <row r="159" spans="1:6">
      <c r="A159" t="s">
        <v>131</v>
      </c>
      <c r="B159" s="1" t="s">
        <v>153</v>
      </c>
    </row>
    <row r="160" spans="1:6" ht="16.2" customHeight="1">
      <c r="B160" s="1" t="s">
        <v>151</v>
      </c>
    </row>
    <row r="161" spans="1:6" ht="16.2" customHeight="1"/>
    <row r="163" spans="1:6">
      <c r="A163" t="s">
        <v>121</v>
      </c>
      <c r="B163" s="2" t="s">
        <v>101</v>
      </c>
      <c r="C163" s="6" t="s">
        <v>3</v>
      </c>
      <c r="D163" s="6" t="s">
        <v>102</v>
      </c>
      <c r="E163" s="6" t="s">
        <v>0</v>
      </c>
      <c r="F163" s="6" t="s">
        <v>1</v>
      </c>
    </row>
    <row r="164" spans="1:6">
      <c r="B164" s="3" t="s">
        <v>32</v>
      </c>
      <c r="C164" s="6">
        <v>2017</v>
      </c>
      <c r="D164" s="6">
        <v>2017</v>
      </c>
      <c r="E164" s="6">
        <v>2017</v>
      </c>
      <c r="F164" s="6">
        <v>2017</v>
      </c>
    </row>
    <row r="165" spans="1:6">
      <c r="B165" s="4" t="s">
        <v>73</v>
      </c>
      <c r="C165" s="10">
        <v>2816</v>
      </c>
      <c r="D165" s="10">
        <v>2816</v>
      </c>
      <c r="E165" s="10">
        <v>2886</v>
      </c>
      <c r="F165" s="10">
        <v>3291</v>
      </c>
    </row>
    <row r="166" spans="1:6">
      <c r="B166" s="4" t="s">
        <v>74</v>
      </c>
      <c r="C166" s="10">
        <v>190</v>
      </c>
      <c r="D166" s="10">
        <v>190</v>
      </c>
      <c r="E166" s="10">
        <v>190</v>
      </c>
      <c r="F166" s="10">
        <v>190</v>
      </c>
    </row>
    <row r="167" spans="1:6">
      <c r="B167" s="4" t="s">
        <v>108</v>
      </c>
      <c r="C167" s="10">
        <v>70</v>
      </c>
      <c r="D167" s="10">
        <v>70</v>
      </c>
      <c r="E167" s="10">
        <v>0</v>
      </c>
      <c r="F167" s="10">
        <v>0</v>
      </c>
    </row>
    <row r="168" spans="1:6">
      <c r="B168" s="4" t="s">
        <v>85</v>
      </c>
      <c r="C168" s="10">
        <v>405</v>
      </c>
      <c r="D168" s="10">
        <v>405</v>
      </c>
      <c r="E168" s="10">
        <v>405</v>
      </c>
      <c r="F168" s="10">
        <v>0</v>
      </c>
    </row>
    <row r="169" spans="1:6">
      <c r="B169" s="1" t="s">
        <v>110</v>
      </c>
    </row>
    <row r="170" spans="1:6">
      <c r="B170" s="1" t="s">
        <v>103</v>
      </c>
      <c r="C170" s="1">
        <f>SUM(C165:C168)</f>
        <v>3481</v>
      </c>
      <c r="D170" s="1">
        <f t="shared" ref="D170:F170" si="1">SUM(D165:D168)</f>
        <v>3481</v>
      </c>
      <c r="E170" s="1">
        <f t="shared" si="1"/>
        <v>3481</v>
      </c>
      <c r="F170" s="1">
        <f t="shared" si="1"/>
        <v>3481</v>
      </c>
    </row>
    <row r="171" spans="1:6">
      <c r="B171" s="1" t="s">
        <v>104</v>
      </c>
      <c r="C171" s="1">
        <f>C170/$C$170*100</f>
        <v>100</v>
      </c>
      <c r="D171" s="1">
        <f t="shared" ref="D171:F171" si="2">D170/$C$170*100</f>
        <v>100</v>
      </c>
      <c r="E171" s="1">
        <f t="shared" si="2"/>
        <v>100</v>
      </c>
      <c r="F171" s="1">
        <f t="shared" si="2"/>
        <v>100</v>
      </c>
    </row>
    <row r="173" spans="1:6">
      <c r="A173" t="s">
        <v>128</v>
      </c>
      <c r="B173" s="1" t="s">
        <v>154</v>
      </c>
    </row>
    <row r="176" spans="1:6">
      <c r="A176" t="s">
        <v>120</v>
      </c>
      <c r="B176" s="2" t="s">
        <v>101</v>
      </c>
      <c r="C176" s="6" t="s">
        <v>3</v>
      </c>
      <c r="D176" s="6" t="s">
        <v>102</v>
      </c>
      <c r="E176" s="6" t="s">
        <v>0</v>
      </c>
      <c r="F176" s="6" t="s">
        <v>1</v>
      </c>
    </row>
    <row r="177" spans="1:6">
      <c r="B177" s="3" t="s">
        <v>32</v>
      </c>
      <c r="C177" s="6">
        <v>2017</v>
      </c>
      <c r="D177" s="6">
        <v>2017</v>
      </c>
      <c r="E177" s="6">
        <v>2017</v>
      </c>
      <c r="F177" s="6">
        <v>2017</v>
      </c>
    </row>
    <row r="178" spans="1:6">
      <c r="B178" s="4" t="s">
        <v>87</v>
      </c>
      <c r="C178" s="10">
        <v>854</v>
      </c>
      <c r="D178" s="10">
        <v>1214</v>
      </c>
      <c r="E178" s="10">
        <v>2835</v>
      </c>
      <c r="F178" s="10">
        <v>3240</v>
      </c>
    </row>
    <row r="179" spans="1:6">
      <c r="B179" s="4" t="s">
        <v>86</v>
      </c>
      <c r="C179" s="10">
        <v>1962</v>
      </c>
      <c r="D179" s="10">
        <v>1602</v>
      </c>
      <c r="E179" s="10">
        <v>51</v>
      </c>
      <c r="F179" s="10">
        <v>51</v>
      </c>
    </row>
    <row r="180" spans="1:6">
      <c r="B180" s="4" t="s">
        <v>84</v>
      </c>
      <c r="C180" s="10">
        <v>190</v>
      </c>
      <c r="D180" s="10">
        <v>190</v>
      </c>
      <c r="E180" s="10">
        <v>190</v>
      </c>
      <c r="F180" s="10">
        <v>190</v>
      </c>
    </row>
    <row r="181" spans="1:6">
      <c r="B181" s="4" t="s">
        <v>108</v>
      </c>
      <c r="C181" s="10">
        <v>70</v>
      </c>
      <c r="D181" s="10">
        <v>70</v>
      </c>
      <c r="E181" s="10"/>
      <c r="F181" s="10"/>
    </row>
    <row r="182" spans="1:6">
      <c r="B182" s="4" t="s">
        <v>85</v>
      </c>
      <c r="C182" s="10">
        <v>405</v>
      </c>
      <c r="D182" s="10">
        <v>405</v>
      </c>
      <c r="E182" s="10">
        <v>405</v>
      </c>
      <c r="F182" s="10"/>
    </row>
    <row r="183" spans="1:6">
      <c r="B183" s="1" t="s">
        <v>111</v>
      </c>
    </row>
    <row r="184" spans="1:6">
      <c r="B184" s="1" t="s">
        <v>103</v>
      </c>
      <c r="C184" s="1">
        <f t="shared" ref="C184:F184" si="3">SUM(C178:C182)</f>
        <v>3481</v>
      </c>
      <c r="D184" s="1">
        <f t="shared" si="3"/>
        <v>3481</v>
      </c>
      <c r="E184" s="1">
        <f t="shared" si="3"/>
        <v>3481</v>
      </c>
      <c r="F184" s="1">
        <f t="shared" si="3"/>
        <v>3481</v>
      </c>
    </row>
    <row r="185" spans="1:6" ht="16.2" customHeight="1">
      <c r="B185" s="1" t="s">
        <v>104</v>
      </c>
      <c r="C185" s="1">
        <f>C184/$C$184*100</f>
        <v>100</v>
      </c>
      <c r="D185" s="1">
        <f t="shared" ref="D185:F185" si="4">D184/$C$184*100</f>
        <v>100</v>
      </c>
      <c r="E185" s="1">
        <f t="shared" si="4"/>
        <v>100</v>
      </c>
      <c r="F185" s="1">
        <f t="shared" si="4"/>
        <v>100</v>
      </c>
    </row>
    <row r="186" spans="1:6" ht="16.2" customHeight="1"/>
    <row r="187" spans="1:6">
      <c r="A187" t="s">
        <v>131</v>
      </c>
      <c r="B187" s="1" t="s">
        <v>155</v>
      </c>
    </row>
    <row r="247" spans="5:6" ht="16.2" customHeight="1"/>
    <row r="248" spans="5:6" ht="16.2" customHeight="1"/>
    <row r="249" spans="5:6" s="17" customFormat="1" ht="16.2" customHeight="1">
      <c r="F249" s="16"/>
    </row>
    <row r="250" spans="5:6" s="17" customFormat="1" ht="16.2" customHeight="1">
      <c r="F250" s="16"/>
    </row>
    <row r="251" spans="5:6" s="17" customFormat="1" ht="16.2" customHeight="1">
      <c r="F251" s="16"/>
    </row>
    <row r="252" spans="5:6" s="17" customFormat="1" ht="16.2" customHeight="1">
      <c r="F252" s="16"/>
    </row>
    <row r="253" spans="5:6" s="17" customFormat="1" ht="16.2" customHeight="1">
      <c r="F253" s="16"/>
    </row>
    <row r="254" spans="5:6" s="17" customFormat="1" ht="16.2" customHeight="1">
      <c r="E254" s="16"/>
      <c r="F254" s="16"/>
    </row>
    <row r="255" spans="5:6" s="17" customFormat="1" ht="16.2" customHeight="1">
      <c r="E255" s="16"/>
      <c r="F255" s="16"/>
    </row>
    <row r="256" spans="5:6" s="17" customFormat="1" ht="16.2" customHeight="1">
      <c r="E256" s="16"/>
      <c r="F256" s="16"/>
    </row>
    <row r="257" spans="5:6" s="17" customFormat="1" ht="16.2" customHeight="1">
      <c r="E257" s="16"/>
      <c r="F257" s="16"/>
    </row>
    <row r="258" spans="5:6" s="17" customFormat="1" ht="16.2" customHeight="1">
      <c r="E258" s="16"/>
      <c r="F258" s="16"/>
    </row>
    <row r="259" spans="5:6" s="17" customFormat="1" ht="16.2" customHeight="1">
      <c r="E259" s="16"/>
      <c r="F259" s="16"/>
    </row>
    <row r="260" spans="5:6" s="17" customFormat="1" ht="16.2" customHeight="1">
      <c r="E260" s="16"/>
      <c r="F260" s="16"/>
    </row>
    <row r="261" spans="5:6" s="17" customFormat="1" ht="16.2" customHeight="1">
      <c r="E261" s="16"/>
      <c r="F261" s="16"/>
    </row>
    <row r="262" spans="5:6" s="17" customFormat="1" ht="16.2" customHeight="1">
      <c r="E262" s="16"/>
      <c r="F262" s="16"/>
    </row>
    <row r="263" spans="5:6" s="17" customFormat="1" ht="16.2" customHeight="1">
      <c r="E263" s="16"/>
      <c r="F263" s="16"/>
    </row>
    <row r="264" spans="5:6" s="17" customFormat="1" ht="16.2" customHeight="1">
      <c r="E264" s="16"/>
      <c r="F264" s="16"/>
    </row>
    <row r="265" spans="5:6" s="17" customFormat="1" ht="16.2" customHeight="1">
      <c r="E265" s="16"/>
      <c r="F265" s="16"/>
    </row>
    <row r="266" spans="5:6" s="17" customFormat="1" ht="16.2" customHeight="1">
      <c r="E266" s="16"/>
      <c r="F266" s="16"/>
    </row>
    <row r="267" spans="5:6" s="17" customFormat="1" ht="16.2" customHeight="1">
      <c r="E267" s="16"/>
      <c r="F267" s="16"/>
    </row>
    <row r="268" spans="5:6" s="17" customFormat="1" ht="16.2" customHeight="1">
      <c r="E268" s="16"/>
      <c r="F268" s="16"/>
    </row>
    <row r="269" spans="5:6" s="17" customFormat="1" ht="16.2" customHeight="1">
      <c r="E269" s="16"/>
      <c r="F269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B1" workbookViewId="0">
      <selection activeCell="B10" sqref="B10"/>
    </sheetView>
  </sheetViews>
  <sheetFormatPr defaultRowHeight="14.4"/>
  <cols>
    <col min="1" max="1" width="10.5546875" customWidth="1"/>
    <col min="2" max="2" width="62" customWidth="1"/>
    <col min="3" max="3" width="13.21875" customWidth="1"/>
    <col min="4" max="4" width="15.109375" customWidth="1"/>
    <col min="5" max="5" width="14.6640625" customWidth="1"/>
  </cols>
  <sheetData>
    <row r="1" spans="1:6" s="18" customFormat="1">
      <c r="A1" s="27" t="s">
        <v>158</v>
      </c>
      <c r="B1" s="27" t="s">
        <v>97</v>
      </c>
      <c r="C1" s="27"/>
      <c r="D1" s="27"/>
      <c r="E1" s="27"/>
      <c r="F1" s="27"/>
    </row>
    <row r="2" spans="1:6">
      <c r="A2" s="17"/>
      <c r="B2" s="17"/>
      <c r="C2" s="17"/>
      <c r="D2" s="17"/>
      <c r="E2" s="17"/>
      <c r="F2" s="17"/>
    </row>
    <row r="3" spans="1:6">
      <c r="A3" s="17"/>
      <c r="B3" s="19"/>
      <c r="C3" s="19" t="s">
        <v>98</v>
      </c>
      <c r="D3" s="19" t="s">
        <v>99</v>
      </c>
      <c r="E3" s="19" t="s">
        <v>100</v>
      </c>
      <c r="F3" s="16"/>
    </row>
    <row r="4" spans="1:6">
      <c r="A4" s="17"/>
      <c r="B4" s="19">
        <v>2008</v>
      </c>
      <c r="C4" s="19">
        <v>76835</v>
      </c>
      <c r="D4" s="19">
        <v>55581</v>
      </c>
      <c r="E4" s="19">
        <v>47556</v>
      </c>
      <c r="F4" s="16"/>
    </row>
    <row r="5" spans="1:6">
      <c r="A5" s="17"/>
      <c r="B5" s="19">
        <v>2017</v>
      </c>
      <c r="C5" s="19">
        <v>79102</v>
      </c>
      <c r="D5" s="19">
        <v>56200</v>
      </c>
      <c r="E5" s="19">
        <v>53869</v>
      </c>
      <c r="F5" s="16"/>
    </row>
    <row r="6" spans="1:6">
      <c r="A6" s="17"/>
      <c r="B6" s="19">
        <v>2020</v>
      </c>
      <c r="C6" s="29">
        <v>92953</v>
      </c>
      <c r="D6" s="29">
        <v>67653</v>
      </c>
      <c r="E6" s="29">
        <v>66402</v>
      </c>
      <c r="F6" s="16"/>
    </row>
    <row r="7" spans="1:6">
      <c r="B7" s="19"/>
      <c r="C7" s="19"/>
      <c r="D7" s="19"/>
      <c r="E7" s="19"/>
    </row>
    <row r="8" spans="1:6">
      <c r="B8" s="19" t="s">
        <v>160</v>
      </c>
      <c r="C8" s="19"/>
      <c r="D8" s="19"/>
      <c r="E8" s="19"/>
    </row>
    <row r="9" spans="1:6">
      <c r="B9" s="19">
        <v>2008</v>
      </c>
      <c r="C9" s="19">
        <f>C4/$C$4*100</f>
        <v>100</v>
      </c>
      <c r="D9" s="19">
        <f>D4/$D$4*100</f>
        <v>100</v>
      </c>
      <c r="E9" s="19">
        <f>E4/$E$4*100</f>
        <v>100</v>
      </c>
    </row>
    <row r="10" spans="1:6">
      <c r="B10" s="19">
        <v>2017</v>
      </c>
      <c r="C10" s="28">
        <f t="shared" ref="C10:C11" si="0">C5/$C$4*100</f>
        <v>102.9504782976508</v>
      </c>
      <c r="D10" s="28">
        <f t="shared" ref="D10:D11" si="1">D5/$D$4*100</f>
        <v>101.11368993001206</v>
      </c>
      <c r="E10" s="28">
        <f t="shared" ref="E10:E11" si="2">E5/$E$4*100</f>
        <v>113.27487593573893</v>
      </c>
    </row>
    <row r="11" spans="1:6">
      <c r="B11" s="19">
        <v>2020</v>
      </c>
      <c r="C11" s="28">
        <f t="shared" si="0"/>
        <v>120.97741914492093</v>
      </c>
      <c r="D11" s="28">
        <f t="shared" si="1"/>
        <v>121.71965239920117</v>
      </c>
      <c r="E11" s="28">
        <f t="shared" si="2"/>
        <v>139.62906888720664</v>
      </c>
    </row>
    <row r="14" spans="1:6">
      <c r="A14" t="s">
        <v>156</v>
      </c>
      <c r="B14" s="19" t="s">
        <v>157</v>
      </c>
    </row>
    <row r="15" spans="1:6">
      <c r="B15" s="19" t="s">
        <v>162</v>
      </c>
      <c r="C15" s="19"/>
      <c r="D15" s="19"/>
      <c r="E15" s="19"/>
    </row>
    <row r="16" spans="1:6">
      <c r="B16" s="19" t="s">
        <v>163</v>
      </c>
      <c r="C16" s="19"/>
      <c r="D16" s="19"/>
      <c r="E16" s="19"/>
    </row>
    <row r="17" spans="2:5">
      <c r="B17" s="19" t="s">
        <v>164</v>
      </c>
      <c r="C17" s="19"/>
      <c r="D17" s="19"/>
      <c r="E17" s="19"/>
    </row>
    <row r="18" spans="2:5">
      <c r="C18" s="19" t="s">
        <v>78</v>
      </c>
      <c r="D18" s="19" t="s">
        <v>79</v>
      </c>
      <c r="E18" s="19" t="s">
        <v>80</v>
      </c>
    </row>
    <row r="19" spans="2:5">
      <c r="B19" s="29" t="s">
        <v>165</v>
      </c>
      <c r="C19" s="19">
        <v>-12</v>
      </c>
      <c r="D19" s="19">
        <v>46</v>
      </c>
      <c r="E19" s="19">
        <v>116</v>
      </c>
    </row>
    <row r="20" spans="2:5">
      <c r="B20" s="29" t="s">
        <v>166</v>
      </c>
      <c r="C20" s="19">
        <v>-12</v>
      </c>
      <c r="D20" s="19">
        <v>77.8</v>
      </c>
      <c r="E20" s="19">
        <v>84.2</v>
      </c>
    </row>
    <row r="21" spans="2:5">
      <c r="B21" s="29" t="s">
        <v>168</v>
      </c>
      <c r="C21" s="19">
        <v>18000</v>
      </c>
      <c r="D21" s="19">
        <v>12000</v>
      </c>
      <c r="E21" s="19">
        <v>12000</v>
      </c>
    </row>
    <row r="22" spans="2:5" s="19" customFormat="1" ht="10.199999999999999">
      <c r="B22" s="19" t="s">
        <v>167</v>
      </c>
      <c r="C22" s="19">
        <v>-700</v>
      </c>
      <c r="D22" s="19">
        <v>6500</v>
      </c>
      <c r="E22" s="19">
        <v>6500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23" sqref="A23"/>
    </sheetView>
  </sheetViews>
  <sheetFormatPr defaultRowHeight="14.4"/>
  <cols>
    <col min="1" max="1" width="9.6640625" customWidth="1"/>
    <col min="2" max="2" width="33.21875" customWidth="1"/>
    <col min="4" max="4" width="9.33203125" customWidth="1"/>
  </cols>
  <sheetData>
    <row r="1" spans="1:4">
      <c r="A1" t="s">
        <v>118</v>
      </c>
      <c r="B1" s="18" t="s">
        <v>159</v>
      </c>
    </row>
    <row r="2" spans="1:4">
      <c r="A2" t="s">
        <v>171</v>
      </c>
    </row>
    <row r="3" spans="1:4">
      <c r="B3" t="s">
        <v>93</v>
      </c>
      <c r="C3">
        <v>211</v>
      </c>
    </row>
    <row r="4" spans="1:4">
      <c r="B4" t="s">
        <v>47</v>
      </c>
      <c r="C4">
        <v>241</v>
      </c>
    </row>
    <row r="5" spans="1:4">
      <c r="B5" t="s">
        <v>46</v>
      </c>
      <c r="C5">
        <v>61</v>
      </c>
    </row>
    <row r="6" spans="1:4">
      <c r="B6" t="s">
        <v>45</v>
      </c>
      <c r="C6">
        <v>300</v>
      </c>
    </row>
    <row r="7" spans="1:4">
      <c r="B7" t="s">
        <v>82</v>
      </c>
      <c r="C7">
        <v>134</v>
      </c>
    </row>
    <row r="8" spans="1:4">
      <c r="B8" t="s">
        <v>72</v>
      </c>
      <c r="C8">
        <v>0</v>
      </c>
      <c r="D8" t="s">
        <v>94</v>
      </c>
    </row>
    <row r="9" spans="1:4">
      <c r="B9" t="s">
        <v>88</v>
      </c>
      <c r="C9">
        <v>0</v>
      </c>
      <c r="D9" t="s">
        <v>94</v>
      </c>
    </row>
    <row r="10" spans="1:4">
      <c r="B10" t="s">
        <v>89</v>
      </c>
      <c r="C10">
        <v>80</v>
      </c>
    </row>
    <row r="11" spans="1:4">
      <c r="B11" t="s">
        <v>90</v>
      </c>
      <c r="C11">
        <v>50</v>
      </c>
    </row>
    <row r="12" spans="1:4">
      <c r="B12" t="s">
        <v>91</v>
      </c>
      <c r="C12">
        <v>137</v>
      </c>
    </row>
    <row r="13" spans="1:4">
      <c r="B13" t="s">
        <v>92</v>
      </c>
      <c r="C13">
        <v>0</v>
      </c>
      <c r="D13" t="s">
        <v>94</v>
      </c>
    </row>
    <row r="15" spans="1:4">
      <c r="B15" t="s">
        <v>95</v>
      </c>
      <c r="C15">
        <v>0</v>
      </c>
      <c r="D15" t="s">
        <v>94</v>
      </c>
    </row>
    <row r="16" spans="1:4">
      <c r="B16" t="s">
        <v>96</v>
      </c>
      <c r="C16">
        <v>0</v>
      </c>
      <c r="D16" t="s">
        <v>94</v>
      </c>
    </row>
    <row r="18" spans="1:6">
      <c r="B18" t="s">
        <v>81</v>
      </c>
      <c r="C18">
        <f>SUM(C3:C16)</f>
        <v>1214</v>
      </c>
    </row>
    <row r="20" spans="1:6">
      <c r="A20" t="s">
        <v>156</v>
      </c>
      <c r="B20" t="s">
        <v>161</v>
      </c>
    </row>
    <row r="23" spans="1:6">
      <c r="A23" t="s">
        <v>171</v>
      </c>
      <c r="B23" s="2" t="s">
        <v>109</v>
      </c>
      <c r="C23" s="6" t="s">
        <v>3</v>
      </c>
      <c r="D23" s="6" t="s">
        <v>102</v>
      </c>
      <c r="E23" s="6" t="s">
        <v>0</v>
      </c>
      <c r="F23" s="6" t="s">
        <v>1</v>
      </c>
    </row>
    <row r="24" spans="1:6">
      <c r="B24" s="3" t="s">
        <v>32</v>
      </c>
      <c r="C24" s="6">
        <v>2017</v>
      </c>
      <c r="D24" s="6">
        <v>2017</v>
      </c>
      <c r="E24" s="6">
        <v>2017</v>
      </c>
      <c r="F24" s="6">
        <v>2017</v>
      </c>
    </row>
    <row r="25" spans="1:6">
      <c r="B25" s="24" t="s">
        <v>109</v>
      </c>
      <c r="C25" s="10">
        <v>382</v>
      </c>
      <c r="D25" s="10">
        <v>786</v>
      </c>
      <c r="E25" s="10">
        <v>2282</v>
      </c>
      <c r="F25" s="10">
        <v>2283</v>
      </c>
    </row>
    <row r="26" spans="1:6">
      <c r="B26" s="1" t="s">
        <v>104</v>
      </c>
      <c r="C26" s="1">
        <f>C25/$C$25*100</f>
        <v>100</v>
      </c>
      <c r="D26" s="1">
        <f>D25/$C$25*100</f>
        <v>205.75916230366494</v>
      </c>
      <c r="E26" s="1">
        <f>E25/$C$25*100</f>
        <v>597.38219895287955</v>
      </c>
      <c r="F26" s="1">
        <f>F25/$C$25*100</f>
        <v>597.64397905759154</v>
      </c>
    </row>
    <row r="27" spans="1:6">
      <c r="B27" s="1" t="s">
        <v>112</v>
      </c>
      <c r="C27" s="1"/>
      <c r="D27" s="1"/>
      <c r="E27" s="1"/>
      <c r="F27" s="1"/>
    </row>
    <row r="28" spans="1:6">
      <c r="B28" s="1"/>
      <c r="C28" s="1"/>
      <c r="D28" s="1"/>
      <c r="E28" s="1"/>
      <c r="F28" s="1"/>
    </row>
    <row r="29" spans="1:6">
      <c r="A29" t="s">
        <v>131</v>
      </c>
      <c r="B29" s="1" t="s">
        <v>170</v>
      </c>
      <c r="C29" s="1"/>
      <c r="D29" s="1"/>
      <c r="E29" s="1"/>
      <c r="F29" s="1"/>
    </row>
    <row r="30" spans="1:6">
      <c r="B30" s="1" t="s">
        <v>169</v>
      </c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SILAS (alle Abb. ausser 13)</vt:lpstr>
      <vt:lpstr>SWISSLAND (Abb. 13)</vt:lpstr>
      <vt:lpstr>Berechnung Abb. 10 und Tab.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2011-06-27T11:37:17Z</dcterms:created>
  <dcterms:modified xsi:type="dcterms:W3CDTF">2011-11-28T19:16:02Z</dcterms:modified>
</cp:coreProperties>
</file>